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Phl_Astro etoiles doubles\Gaia\"/>
    </mc:Choice>
  </mc:AlternateContent>
  <xr:revisionPtr revIDLastSave="0" documentId="13_ncr:1_{735074EF-885D-4AF6-BCC2-46C8276EC679}" xr6:coauthVersionLast="36" xr6:coauthVersionMax="36" xr10:uidLastSave="{00000000-0000-0000-0000-000000000000}"/>
  <bookViews>
    <workbookView xWindow="0" yWindow="0" windowWidth="23040" windowHeight="9384" xr2:uid="{00000000-000D-0000-FFFF-FFFF00000000}"/>
  </bookViews>
  <sheets>
    <sheet name="Présentation" sheetId="4" r:id="rId1"/>
    <sheet name="Etalons" sheetId="2" r:id="rId2"/>
    <sheet name="Ecarts" sheetId="3" r:id="rId3"/>
  </sheets>
  <definedNames>
    <definedName name="année">Etalons!#REF!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N24" i="2"/>
  <c r="M26" i="2"/>
  <c r="N26" i="2"/>
  <c r="M28" i="2"/>
  <c r="N28" i="2"/>
  <c r="M30" i="2"/>
  <c r="N30" i="2"/>
  <c r="M32" i="2"/>
  <c r="N32" i="2"/>
  <c r="M34" i="2"/>
  <c r="N34" i="2"/>
  <c r="M36" i="2"/>
  <c r="N36" i="2"/>
  <c r="M38" i="2"/>
  <c r="N38" i="2"/>
  <c r="M40" i="2"/>
  <c r="N40" i="2"/>
  <c r="M42" i="2"/>
  <c r="N42" i="2"/>
  <c r="M44" i="2"/>
  <c r="N44" i="2"/>
  <c r="M46" i="2"/>
  <c r="N46" i="2"/>
  <c r="M48" i="2"/>
  <c r="N48" i="2"/>
  <c r="M50" i="2"/>
  <c r="N50" i="2"/>
  <c r="M52" i="2"/>
  <c r="N52" i="2"/>
  <c r="M54" i="2"/>
  <c r="N54" i="2"/>
  <c r="M56" i="2"/>
  <c r="N56" i="2"/>
  <c r="M58" i="2"/>
  <c r="N58" i="2"/>
  <c r="M60" i="2"/>
  <c r="N60" i="2"/>
  <c r="M62" i="2"/>
  <c r="N62" i="2"/>
  <c r="M64" i="2"/>
  <c r="N64" i="2"/>
  <c r="M66" i="2"/>
  <c r="N66" i="2"/>
  <c r="M20" i="2"/>
  <c r="N20" i="2"/>
  <c r="M10" i="2"/>
  <c r="N10" i="2"/>
  <c r="M8" i="2"/>
  <c r="N8" i="2"/>
  <c r="M16" i="2"/>
  <c r="N16" i="2"/>
  <c r="M4" i="2" l="1"/>
  <c r="N4" i="2"/>
  <c r="B6" i="3" l="1"/>
  <c r="C6" i="3"/>
  <c r="B7" i="3"/>
  <c r="C7" i="3"/>
  <c r="B10" i="3"/>
  <c r="C10" i="3"/>
  <c r="B12" i="3"/>
  <c r="C12" i="3"/>
  <c r="B14" i="3"/>
  <c r="C14" i="3"/>
  <c r="B24" i="3"/>
  <c r="C24" i="3"/>
  <c r="B28" i="3"/>
  <c r="C28" i="3"/>
  <c r="B29" i="3"/>
  <c r="C29" i="3"/>
  <c r="B30" i="3"/>
  <c r="C30" i="3"/>
  <c r="B31" i="3"/>
  <c r="C31" i="3"/>
  <c r="B32" i="3"/>
  <c r="C32" i="3"/>
  <c r="B34" i="3"/>
  <c r="C34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6" i="3"/>
  <c r="A7" i="3"/>
  <c r="A8" i="3"/>
  <c r="A9" i="3"/>
  <c r="A10" i="3"/>
  <c r="A11" i="3"/>
  <c r="A12" i="3"/>
  <c r="A13" i="3"/>
  <c r="A14" i="3"/>
  <c r="A15" i="3"/>
  <c r="A16" i="3"/>
  <c r="A5" i="3"/>
  <c r="A4" i="3"/>
  <c r="M6" i="2"/>
  <c r="B5" i="3" s="1"/>
  <c r="N6" i="2"/>
  <c r="C5" i="3" s="1"/>
  <c r="M12" i="2"/>
  <c r="B8" i="3" s="1"/>
  <c r="N12" i="2"/>
  <c r="C8" i="3" s="1"/>
  <c r="M14" i="2"/>
  <c r="B9" i="3" s="1"/>
  <c r="N14" i="2"/>
  <c r="C9" i="3" s="1"/>
  <c r="M18" i="2"/>
  <c r="B11" i="3" s="1"/>
  <c r="N18" i="2"/>
  <c r="C11" i="3" s="1"/>
  <c r="M22" i="2"/>
  <c r="B13" i="3" s="1"/>
  <c r="N22" i="2"/>
  <c r="C13" i="3" s="1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5" i="3"/>
  <c r="C25" i="3"/>
  <c r="B26" i="3"/>
  <c r="C26" i="3"/>
  <c r="B27" i="3"/>
  <c r="C27" i="3"/>
  <c r="B33" i="3"/>
  <c r="C33" i="3"/>
  <c r="B35" i="3"/>
  <c r="C35" i="3"/>
  <c r="C4" i="3"/>
  <c r="B4" i="3"/>
</calcChain>
</file>

<file path=xl/sharedStrings.xml><?xml version="1.0" encoding="utf-8"?>
<sst xmlns="http://schemas.openxmlformats.org/spreadsheetml/2006/main" count="254" uniqueCount="240">
  <si>
    <t>AD</t>
  </si>
  <si>
    <t>STF38</t>
  </si>
  <si>
    <t>Angle</t>
  </si>
  <si>
    <t>Séparation</t>
  </si>
  <si>
    <t xml:space="preserve"> Nom </t>
  </si>
  <si>
    <t>Coordonnées 2000</t>
  </si>
  <si>
    <t>du couple</t>
  </si>
  <si>
    <t>Déc</t>
  </si>
  <si>
    <t>en "</t>
  </si>
  <si>
    <t>h   m   s</t>
  </si>
  <si>
    <t xml:space="preserve">    °   ’   ''</t>
  </si>
  <si>
    <t>en °</t>
  </si>
  <si>
    <t>Cas</t>
  </si>
  <si>
    <t>0 35 27,3</t>
  </si>
  <si>
    <t>+ 58 40 42</t>
  </si>
  <si>
    <t>Psc</t>
  </si>
  <si>
    <t>1 34 51,6</t>
  </si>
  <si>
    <t>+ 12 33 31</t>
  </si>
  <si>
    <t>And</t>
  </si>
  <si>
    <t>2 10 52,8</t>
  </si>
  <si>
    <t>+ 39 02 22</t>
  </si>
  <si>
    <t>Per</t>
  </si>
  <si>
    <t>2 42 29,48</t>
  </si>
  <si>
    <t>+ 40 15 40,5</t>
  </si>
  <si>
    <t>2 45 24,7</t>
  </si>
  <si>
    <t>+ 56 33 49</t>
  </si>
  <si>
    <t>Cam</t>
  </si>
  <si>
    <t>4 07 51,3</t>
  </si>
  <si>
    <t>+ 62 19 48</t>
  </si>
  <si>
    <t>Tau</t>
  </si>
  <si>
    <t>4 23 59,7</t>
  </si>
  <si>
    <t>+ 24 18 03</t>
  </si>
  <si>
    <t>Ori</t>
  </si>
  <si>
    <t>5 23 31,7</t>
  </si>
  <si>
    <t>+ 16 02 25</t>
  </si>
  <si>
    <t>Aur</t>
  </si>
  <si>
    <t>5 41 20,98</t>
  </si>
  <si>
    <t>+ 29 29 14,7</t>
  </si>
  <si>
    <t>Gem</t>
  </si>
  <si>
    <t>6 22 25,95</t>
  </si>
  <si>
    <t>+ 26 40 08,4</t>
  </si>
  <si>
    <t>6 32 18,5</t>
  </si>
  <si>
    <t>+ 17 47 03</t>
  </si>
  <si>
    <t>6 59 27,1</t>
  </si>
  <si>
    <t>+ 37 05 53</t>
  </si>
  <si>
    <t>Lyn</t>
  </si>
  <si>
    <t>7 19 51,2</t>
  </si>
  <si>
    <t>+ 54 55 18</t>
  </si>
  <si>
    <t>8 16 31,05</t>
  </si>
  <si>
    <t>+ 79 30 03,5</t>
  </si>
  <si>
    <t>Cnc</t>
  </si>
  <si>
    <t>8 49 55,86</t>
  </si>
  <si>
    <t>+ 14 50 00,2</t>
  </si>
  <si>
    <t>Uma</t>
  </si>
  <si>
    <t>9 31 09,89</t>
  </si>
  <si>
    <t>+ 67 32 28,4</t>
  </si>
  <si>
    <t>UMa</t>
  </si>
  <si>
    <t>10 17 50,6</t>
  </si>
  <si>
    <t>+ 71 03 38</t>
  </si>
  <si>
    <t>12 08 07,07</t>
  </si>
  <si>
    <t>+ 55 27 50,7</t>
  </si>
  <si>
    <t>Com</t>
  </si>
  <si>
    <t>12 14 06,6</t>
  </si>
  <si>
    <t>+ 32 47 03</t>
  </si>
  <si>
    <t>Dra</t>
  </si>
  <si>
    <t>15 11 50,5</t>
  </si>
  <si>
    <t>+ 61 51 24</t>
  </si>
  <si>
    <t>Oph</t>
  </si>
  <si>
    <t>17 44 34</t>
  </si>
  <si>
    <t>+ 02 34 45</t>
  </si>
  <si>
    <t>Her</t>
  </si>
  <si>
    <t>18 03 08,8</t>
  </si>
  <si>
    <t>+ 48 27 51</t>
  </si>
  <si>
    <t>Lyr</t>
  </si>
  <si>
    <t>18 42 55,4</t>
  </si>
  <si>
    <t>+ 44 55 31</t>
  </si>
  <si>
    <t>Aql</t>
  </si>
  <si>
    <t>19 17 03,1</t>
  </si>
  <si>
    <t>+ 09 20 19</t>
  </si>
  <si>
    <t>19 42 45,8</t>
  </si>
  <si>
    <t>+ 08 22 57</t>
  </si>
  <si>
    <t>Cyg</t>
  </si>
  <si>
    <t>20 26 23,4</t>
  </si>
  <si>
    <t>+ 56 38 19</t>
  </si>
  <si>
    <t>20 29 43,1</t>
  </si>
  <si>
    <t>+ 38 07 31</t>
  </si>
  <si>
    <t>Vul</t>
  </si>
  <si>
    <t>21 10 32,7</t>
  </si>
  <si>
    <t>+ 22 27 16,7</t>
  </si>
  <si>
    <t>Cep</t>
  </si>
  <si>
    <t>22 12 52,7</t>
  </si>
  <si>
    <t>+ 73 18 25</t>
  </si>
  <si>
    <t>22 18 27,8</t>
  </si>
  <si>
    <t>+ 63 13 22</t>
  </si>
  <si>
    <t>Lac</t>
  </si>
  <si>
    <t>22 35 52,1</t>
  </si>
  <si>
    <t>+ 39 37 41</t>
  </si>
  <si>
    <t>23 09 58,88</t>
  </si>
  <si>
    <t>+ 47 57 33,8</t>
  </si>
  <si>
    <t>STF136AB</t>
  </si>
  <si>
    <t>STF222</t>
  </si>
  <si>
    <t>STF292</t>
  </si>
  <si>
    <t>STF297AB</t>
  </si>
  <si>
    <t>STF485AE</t>
  </si>
  <si>
    <t>STF534AB</t>
  </si>
  <si>
    <t>STF697AB</t>
  </si>
  <si>
    <t>STF764</t>
  </si>
  <si>
    <t>STF924AB</t>
  </si>
  <si>
    <t>STF994AB</t>
  </si>
  <si>
    <t>STF1050AB</t>
  </si>
  <si>
    <t>STF1169</t>
  </si>
  <si>
    <t>STF1283</t>
  </si>
  <si>
    <t>STF1349</t>
  </si>
  <si>
    <t>STF1415AB</t>
  </si>
  <si>
    <t>STF1603</t>
  </si>
  <si>
    <t>STF1615AB</t>
  </si>
  <si>
    <t>STF1927AB</t>
  </si>
  <si>
    <t>STF2202AB</t>
  </si>
  <si>
    <t>STF2277AB</t>
  </si>
  <si>
    <t>STF2380</t>
  </si>
  <si>
    <t>STT370AB</t>
  </si>
  <si>
    <t>STF2562AB</t>
  </si>
  <si>
    <t>STF2687</t>
  </si>
  <si>
    <t>STF2691</t>
  </si>
  <si>
    <t>STF2769AB</t>
  </si>
  <si>
    <t>STF2893</t>
  </si>
  <si>
    <t>STF2896</t>
  </si>
  <si>
    <t>STF2922AB</t>
  </si>
  <si>
    <t>STF2985AB</t>
  </si>
  <si>
    <t>STF897AB</t>
  </si>
  <si>
    <t>References Hipparcos</t>
  </si>
  <si>
    <t>HIP2778</t>
  </si>
  <si>
    <t>HIP2779</t>
  </si>
  <si>
    <t>HIP7364</t>
  </si>
  <si>
    <t>HIP7367</t>
  </si>
  <si>
    <t>HIP10176</t>
  </si>
  <si>
    <t>HIP10180</t>
  </si>
  <si>
    <t>HIP12648</t>
  </si>
  <si>
    <t>HIP12645</t>
  </si>
  <si>
    <t>HIP12866</t>
  </si>
  <si>
    <t>HIP12865</t>
  </si>
  <si>
    <t>HIP19272</t>
  </si>
  <si>
    <t>HIP19270</t>
  </si>
  <si>
    <t>HIP20533</t>
  </si>
  <si>
    <t>HIP20531</t>
  </si>
  <si>
    <t>HIP25207</t>
  </si>
  <si>
    <t>HIP25201</t>
  </si>
  <si>
    <t>HIP26781</t>
  </si>
  <si>
    <t>HIP26783</t>
  </si>
  <si>
    <t>HIP30306</t>
  </si>
  <si>
    <t>HIP30304</t>
  </si>
  <si>
    <t>HIP31158</t>
  </si>
  <si>
    <t>HIP31156</t>
  </si>
  <si>
    <t>HIP33649</t>
  </si>
  <si>
    <t>HIP33653</t>
  </si>
  <si>
    <t>HIP35514</t>
  </si>
  <si>
    <t>HIP35516</t>
  </si>
  <si>
    <t>HIP40527</t>
  </si>
  <si>
    <t>HIP40532</t>
  </si>
  <si>
    <t>HIP43359</t>
  </si>
  <si>
    <t>HIP43360</t>
  </si>
  <si>
    <t>HIP46696</t>
  </si>
  <si>
    <t>HIP46698</t>
  </si>
  <si>
    <t>HIP50433</t>
  </si>
  <si>
    <t>HIP50435</t>
  </si>
  <si>
    <t>HIP59176</t>
  </si>
  <si>
    <t>HIP59180</t>
  </si>
  <si>
    <t>HIP59660</t>
  </si>
  <si>
    <t>HIP59667</t>
  </si>
  <si>
    <t>HIP74370</t>
  </si>
  <si>
    <t>HIP74368</t>
  </si>
  <si>
    <t>HIP86831</t>
  </si>
  <si>
    <t>HIP86835</t>
  </si>
  <si>
    <t>HIP88415</t>
  </si>
  <si>
    <t>HIP88420</t>
  </si>
  <si>
    <t>HIP91782</t>
  </si>
  <si>
    <t>HIP91783</t>
  </si>
  <si>
    <t>HIP94773</t>
  </si>
  <si>
    <t>HIP94774</t>
  </si>
  <si>
    <t>HIP96979</t>
  </si>
  <si>
    <t>HIP96976</t>
  </si>
  <si>
    <t>HIP100808</t>
  </si>
  <si>
    <t>HIP100812</t>
  </si>
  <si>
    <t>HIP101109</t>
  </si>
  <si>
    <t>HIP101110</t>
  </si>
  <si>
    <t>HIP104539</t>
  </si>
  <si>
    <t>HIP104536</t>
  </si>
  <si>
    <t>HIP109659</t>
  </si>
  <si>
    <t>HIP109657</t>
  </si>
  <si>
    <t>HIP110125</t>
  </si>
  <si>
    <t>HIP110119</t>
  </si>
  <si>
    <t>HIP111546</t>
  </si>
  <si>
    <t>HIP111544</t>
  </si>
  <si>
    <t>HIP114385</t>
  </si>
  <si>
    <t>HIP114379</t>
  </si>
  <si>
    <t>AD°</t>
  </si>
  <si>
    <t>Dec°</t>
  </si>
  <si>
    <t>Thêta</t>
  </si>
  <si>
    <t>Rho</t>
  </si>
  <si>
    <t>HIPPARCOS - 1991,25</t>
  </si>
  <si>
    <t>8,7 - 9,0</t>
  </si>
  <si>
    <t>7,3 - 8,7</t>
  </si>
  <si>
    <t>6,1 - 7,0</t>
  </si>
  <si>
    <t>7,6 - 8,4</t>
  </si>
  <si>
    <t>8,6 - 8,9</t>
  </si>
  <si>
    <t>7,0 - 7,1</t>
  </si>
  <si>
    <t>6,4 - 8,3</t>
  </si>
  <si>
    <t>7,3 - 8,3</t>
  </si>
  <si>
    <t>6,4 - 7,2</t>
  </si>
  <si>
    <t>8,9 - 9,0</t>
  </si>
  <si>
    <t>6,4 - 7,1</t>
  </si>
  <si>
    <t>7,9 - 8,2</t>
  </si>
  <si>
    <t>8,1 - 9,0</t>
  </si>
  <si>
    <t>8,5 - 8,7</t>
  </si>
  <si>
    <t>7,8 - 8,9</t>
  </si>
  <si>
    <t>7,6 - 9,1</t>
  </si>
  <si>
    <t>6,7 - 7,3</t>
  </si>
  <si>
    <t>8,0 - 8,5</t>
  </si>
  <si>
    <t>7,0 - 8,9</t>
  </si>
  <si>
    <t>8,2 - 9,0</t>
  </si>
  <si>
    <t>6,2 - 6,4</t>
  </si>
  <si>
    <t>6,3 - 9,0</t>
  </si>
  <si>
    <t>7,4 - 9,0</t>
  </si>
  <si>
    <t>8,4 - 8,9</t>
  </si>
  <si>
    <t>6,4 - 8,5</t>
  </si>
  <si>
    <t>8,2 - 8,6</t>
  </si>
  <si>
    <t>6,7 - 7,6</t>
  </si>
  <si>
    <t>6,3 - 8,5</t>
  </si>
  <si>
    <t>7,9 - 8,7</t>
  </si>
  <si>
    <t>5,7 - 6,5</t>
  </si>
  <si>
    <t>7,3 - 8,2</t>
  </si>
  <si>
    <t>Const</t>
  </si>
  <si>
    <t>Ecart Hip-Gaia</t>
  </si>
  <si>
    <t>Ecarts</t>
  </si>
  <si>
    <t>La liste des 32 couples étalons est présentée avec pour chacun :</t>
  </si>
  <si>
    <t>Les mesures Hipparcos datées de 1991,25</t>
  </si>
  <si>
    <t>Mag.</t>
  </si>
  <si>
    <t>Une actualisation des données à partir du catalogue Gaia - DR2. Ce catalogue fournit des coordonnées très précises pour la plupart des composantes de ces couples permettant de calculer les valeurs d'angle et de séparation en 2015,5</t>
  </si>
  <si>
    <t>Gaia - 2015,5</t>
  </si>
  <si>
    <t>L'examen des écarts entre les données Hipparcos et les données Gaia-DR1 montre qu'un mouvement significatif est intervenu en environ 25 ans pour certains des couples étalons (onglet écarts)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</si>
</sst>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Ecarts Hipparcos - Gaia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42713633287749"/>
          <c:y val="0.10603201829616923"/>
          <c:w val="0.82657912097557384"/>
          <c:h val="0.72473336844901237"/>
        </c:manualLayout>
      </c:layout>
      <c:scatterChart>
        <c:scatterStyle val="lineMarker"/>
        <c:varyColors val="0"/>
        <c:ser>
          <c:idx val="0"/>
          <c:order val="0"/>
          <c:tx>
            <c:v>Ecarts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Ecarts!$B$4:$B$35</c:f>
              <c:numCache>
                <c:formatCode>General</c:formatCode>
                <c:ptCount val="32"/>
                <c:pt idx="0">
                  <c:v>4.6271051377573258E-3</c:v>
                </c:pt>
                <c:pt idx="1">
                  <c:v>0.3380870827080571</c:v>
                </c:pt>
                <c:pt idx="2">
                  <c:v>6.7507887637766828E-2</c:v>
                </c:pt>
                <c:pt idx="3">
                  <c:v>2.3487506308782713E-2</c:v>
                </c:pt>
                <c:pt idx="4">
                  <c:v>1.1288147532013681E-2</c:v>
                </c:pt>
                <c:pt idx="5">
                  <c:v>1.7308338310499494E-2</c:v>
                </c:pt>
                <c:pt idx="6">
                  <c:v>2.6023255303982751E-2</c:v>
                </c:pt>
                <c:pt idx="7">
                  <c:v>2.067841082191535E-2</c:v>
                </c:pt>
                <c:pt idx="8">
                  <c:v>2.0794267897207064E-2</c:v>
                </c:pt>
                <c:pt idx="9">
                  <c:v>6.1436474832021304E-2</c:v>
                </c:pt>
                <c:pt idx="10">
                  <c:v>1.4849578238283812E-2</c:v>
                </c:pt>
                <c:pt idx="11">
                  <c:v>0.28988810368046103</c:v>
                </c:pt>
                <c:pt idx="12">
                  <c:v>2.1568469941517066E-2</c:v>
                </c:pt>
                <c:pt idx="13">
                  <c:v>0.13418075659105178</c:v>
                </c:pt>
                <c:pt idx="14">
                  <c:v>6.8761615204493864E-2</c:v>
                </c:pt>
                <c:pt idx="15">
                  <c:v>6.5428737621857636E-2</c:v>
                </c:pt>
                <c:pt idx="16">
                  <c:v>7.9876412782880379E-2</c:v>
                </c:pt>
                <c:pt idx="17">
                  <c:v>0.59386977546090236</c:v>
                </c:pt>
                <c:pt idx="18">
                  <c:v>3.0449351377427547E-2</c:v>
                </c:pt>
                <c:pt idx="19">
                  <c:v>0.2595938661187347</c:v>
                </c:pt>
                <c:pt idx="20">
                  <c:v>7.9573525787651533E-2</c:v>
                </c:pt>
                <c:pt idx="21">
                  <c:v>1.5074922422278121</c:v>
                </c:pt>
                <c:pt idx="22">
                  <c:v>7.3019786021196964E-2</c:v>
                </c:pt>
                <c:pt idx="23">
                  <c:v>6.4495231403135733E-2</c:v>
                </c:pt>
                <c:pt idx="24">
                  <c:v>8.5781523832025641E-2</c:v>
                </c:pt>
                <c:pt idx="25">
                  <c:v>1.0802558355962333E-2</c:v>
                </c:pt>
                <c:pt idx="26">
                  <c:v>2.2982518887104675E-3</c:v>
                </c:pt>
                <c:pt idx="27">
                  <c:v>3.217526363999923E-2</c:v>
                </c:pt>
                <c:pt idx="28">
                  <c:v>1.7315947440408763E-2</c:v>
                </c:pt>
                <c:pt idx="29">
                  <c:v>1.7015010146621989E-2</c:v>
                </c:pt>
                <c:pt idx="30">
                  <c:v>4.3062903723011914E-2</c:v>
                </c:pt>
                <c:pt idx="31">
                  <c:v>0.59977182692807673</c:v>
                </c:pt>
              </c:numCache>
            </c:numRef>
          </c:xVal>
          <c:yVal>
            <c:numRef>
              <c:f>Ecarts!$C$4:$C$35</c:f>
              <c:numCache>
                <c:formatCode>General</c:formatCode>
                <c:ptCount val="32"/>
                <c:pt idx="0">
                  <c:v>4.3413284195992219E-3</c:v>
                </c:pt>
                <c:pt idx="1">
                  <c:v>2.1465209874014235E-2</c:v>
                </c:pt>
                <c:pt idx="2">
                  <c:v>1.0747182438247904E-2</c:v>
                </c:pt>
                <c:pt idx="3">
                  <c:v>1.2883460997056062E-2</c:v>
                </c:pt>
                <c:pt idx="4">
                  <c:v>1.0265706264789287E-3</c:v>
                </c:pt>
                <c:pt idx="5">
                  <c:v>1.0856130287173471E-3</c:v>
                </c:pt>
                <c:pt idx="6">
                  <c:v>2.2890747302536596E-2</c:v>
                </c:pt>
                <c:pt idx="7">
                  <c:v>3.2046191691215142E-3</c:v>
                </c:pt>
                <c:pt idx="8">
                  <c:v>2.1016747908220168E-4</c:v>
                </c:pt>
                <c:pt idx="9">
                  <c:v>3.2770522993175177E-3</c:v>
                </c:pt>
                <c:pt idx="10">
                  <c:v>9.7937252338518022E-3</c:v>
                </c:pt>
                <c:pt idx="11">
                  <c:v>0.16518867772934342</c:v>
                </c:pt>
                <c:pt idx="12">
                  <c:v>4.3936402497166682E-3</c:v>
                </c:pt>
                <c:pt idx="13">
                  <c:v>3.4757567610661511E-3</c:v>
                </c:pt>
                <c:pt idx="14">
                  <c:v>2.4391168888413972E-2</c:v>
                </c:pt>
                <c:pt idx="15">
                  <c:v>9.2422544594441547E-3</c:v>
                </c:pt>
                <c:pt idx="16">
                  <c:v>1.3903919021345246E-2</c:v>
                </c:pt>
                <c:pt idx="17">
                  <c:v>8.8881165596323086E-2</c:v>
                </c:pt>
                <c:pt idx="18">
                  <c:v>1.4409902746010061E-2</c:v>
                </c:pt>
                <c:pt idx="19">
                  <c:v>1.4184795573946474E-2</c:v>
                </c:pt>
                <c:pt idx="20">
                  <c:v>1.4840491992185179E-2</c:v>
                </c:pt>
                <c:pt idx="21">
                  <c:v>1.2686797353715917E-2</c:v>
                </c:pt>
                <c:pt idx="22">
                  <c:v>5.986173601671041E-2</c:v>
                </c:pt>
                <c:pt idx="23">
                  <c:v>4.3058463555709636E-3</c:v>
                </c:pt>
                <c:pt idx="24">
                  <c:v>2.2963095704888303E-2</c:v>
                </c:pt>
                <c:pt idx="25">
                  <c:v>3.6208418911165552E-3</c:v>
                </c:pt>
                <c:pt idx="26">
                  <c:v>2.191897499962181E-3</c:v>
                </c:pt>
                <c:pt idx="27">
                  <c:v>5.3636341931369458E-2</c:v>
                </c:pt>
                <c:pt idx="28">
                  <c:v>4.0922997578363152E-4</c:v>
                </c:pt>
                <c:pt idx="29">
                  <c:v>3.5767749629300738E-4</c:v>
                </c:pt>
                <c:pt idx="30">
                  <c:v>4.3261791187703125E-3</c:v>
                </c:pt>
                <c:pt idx="31">
                  <c:v>7.7310267765792418E-2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3F-486A-B332-902983EC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83371568"/>
        <c:axId val="-1783366672"/>
      </c:scatterChart>
      <c:valAx>
        <c:axId val="-178337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83366672"/>
        <c:crosses val="autoZero"/>
        <c:crossBetween val="midCat"/>
      </c:valAx>
      <c:valAx>
        <c:axId val="-178336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8337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22860</xdr:rowOff>
    </xdr:from>
    <xdr:to>
      <xdr:col>17</xdr:col>
      <xdr:colOff>358140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106680</xdr:colOff>
      <xdr:row>17</xdr:row>
      <xdr:rowOff>160020</xdr:rowOff>
    </xdr:from>
    <xdr:to>
      <xdr:col>17</xdr:col>
      <xdr:colOff>76200</xdr:colOff>
      <xdr:row>19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45040" y="3268980"/>
          <a:ext cx="57912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STF2277</a:t>
          </a:r>
        </a:p>
      </xdr:txBody>
    </xdr:sp>
    <xdr:clientData/>
  </xdr:twoCellAnchor>
  <xdr:twoCellAnchor>
    <xdr:from>
      <xdr:col>11</xdr:col>
      <xdr:colOff>182880</xdr:colOff>
      <xdr:row>13</xdr:row>
      <xdr:rowOff>121920</xdr:rowOff>
    </xdr:from>
    <xdr:to>
      <xdr:col>12</xdr:col>
      <xdr:colOff>167640</xdr:colOff>
      <xdr:row>14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73240" y="2499360"/>
          <a:ext cx="59436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STF2985</a:t>
          </a:r>
        </a:p>
      </xdr:txBody>
    </xdr:sp>
    <xdr:clientData/>
  </xdr:twoCellAnchor>
  <xdr:twoCellAnchor>
    <xdr:from>
      <xdr:col>11</xdr:col>
      <xdr:colOff>182880</xdr:colOff>
      <xdr:row>11</xdr:row>
      <xdr:rowOff>137160</xdr:rowOff>
    </xdr:from>
    <xdr:to>
      <xdr:col>12</xdr:col>
      <xdr:colOff>167640</xdr:colOff>
      <xdr:row>12</xdr:row>
      <xdr:rowOff>167640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873240" y="2148840"/>
          <a:ext cx="59436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STF1603</a:t>
          </a:r>
        </a:p>
      </xdr:txBody>
    </xdr:sp>
    <xdr:clientData/>
  </xdr:twoCellAnchor>
  <xdr:twoCellAnchor>
    <xdr:from>
      <xdr:col>9</xdr:col>
      <xdr:colOff>312420</xdr:colOff>
      <xdr:row>4</xdr:row>
      <xdr:rowOff>60960</xdr:rowOff>
    </xdr:from>
    <xdr:to>
      <xdr:col>10</xdr:col>
      <xdr:colOff>297180</xdr:colOff>
      <xdr:row>5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783580" y="792480"/>
          <a:ext cx="59436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STF994</a:t>
          </a:r>
        </a:p>
      </xdr:txBody>
    </xdr:sp>
    <xdr:clientData/>
  </xdr:twoCellAnchor>
  <xdr:twoCellAnchor>
    <xdr:from>
      <xdr:col>9</xdr:col>
      <xdr:colOff>464820</xdr:colOff>
      <xdr:row>17</xdr:row>
      <xdr:rowOff>144780</xdr:rowOff>
    </xdr:from>
    <xdr:to>
      <xdr:col>10</xdr:col>
      <xdr:colOff>449580</xdr:colOff>
      <xdr:row>18</xdr:row>
      <xdr:rowOff>175260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935980" y="3253740"/>
          <a:ext cx="59436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STF136</a:t>
          </a:r>
        </a:p>
      </xdr:txBody>
    </xdr:sp>
    <xdr:clientData/>
  </xdr:twoCellAnchor>
  <xdr:twoCellAnchor>
    <xdr:from>
      <xdr:col>9</xdr:col>
      <xdr:colOff>182880</xdr:colOff>
      <xdr:row>20</xdr:row>
      <xdr:rowOff>0</xdr:rowOff>
    </xdr:from>
    <xdr:to>
      <xdr:col>10</xdr:col>
      <xdr:colOff>167640</xdr:colOff>
      <xdr:row>21</xdr:row>
      <xdr:rowOff>30480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654040" y="3657600"/>
          <a:ext cx="594360" cy="213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STF1927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0.00971</cdr:x>
      <cdr:y>0.46827</cdr:y>
    </cdr:from>
    <cdr:to>
      <cdr:x>0.11758</cdr:x>
      <cdr:y>0.52144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" y="2080260"/>
          <a:ext cx="76200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FF0000"/>
              </a:solidFill>
            </a:rPr>
            <a:t>Rho</a:t>
          </a:r>
        </a:p>
      </cdr:txBody>
    </cdr:sp>
  </cdr:relSizeAnchor>
  <cdr:relSizeAnchor xmlns:cdr="http://schemas.openxmlformats.org/drawingml/2006/chartDrawing">
    <cdr:from>
      <cdr:x>0.49946</cdr:x>
      <cdr:y>0.91081</cdr:y>
    </cdr:from>
    <cdr:to>
      <cdr:x>0.60734</cdr:x>
      <cdr:y>0.96398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8060" y="4046220"/>
          <a:ext cx="76200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FF0000"/>
              </a:solidFill>
            </a:rPr>
            <a:t>Thêta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3:B6"/>
  <sheetViews>
    <sheetView tabSelected="1" workbookViewId="0">
      <selection activeCell="H20" sqref="H19:H20"/>
    </sheetView>
  </sheetViews>
  <sheetFormatPr baseColWidth="10" defaultColWidth="8.88671875" defaultRowHeight="14.4" x14ac:dyDescent="0.3"/>
  <sheetData>
    <row r="3" spans="1:2" x14ac:dyDescent="0.3">
      <c r="A3" t="s">
        <v>234</v>
      </c>
    </row>
    <row r="4" spans="1:2" x14ac:dyDescent="0.3">
      <c r="B4" t="s">
        <v>235</v>
      </c>
    </row>
    <row r="5" spans="1:2" x14ac:dyDescent="0.3">
      <c r="B5" t="s">
        <v>237</v>
      </c>
    </row>
    <row r="6" spans="1:2" x14ac:dyDescent="0.3">
      <c r="A6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69"/>
  <sheetViews>
    <sheetView workbookViewId="0">
      <selection activeCell="M38" sqref="M38:M39"/>
    </sheetView>
  </sheetViews>
  <sheetFormatPr baseColWidth="10" defaultColWidth="8.88671875" defaultRowHeight="14.4" x14ac:dyDescent="0.3"/>
  <cols>
    <col min="1" max="1" width="11.5546875" customWidth="1"/>
    <col min="2" max="2" width="5.77734375" customWidth="1"/>
    <col min="3" max="4" width="9.88671875" customWidth="1"/>
    <col min="5" max="5" width="8.5546875" customWidth="1"/>
    <col min="6" max="7" width="12" customWidth="1"/>
    <col min="8" max="8" width="11.21875" style="1" customWidth="1"/>
    <col min="9" max="9" width="14.77734375" style="1" customWidth="1"/>
    <col min="10" max="10" width="14.77734375" customWidth="1"/>
    <col min="11" max="12" width="8.5546875" style="1" customWidth="1"/>
    <col min="13" max="14" width="10" customWidth="1"/>
    <col min="16" max="16" width="12.33203125" customWidth="1"/>
    <col min="17" max="17" width="11.44140625" bestFit="1" customWidth="1"/>
  </cols>
  <sheetData>
    <row r="1" spans="1:17" ht="14.4" customHeight="1" x14ac:dyDescent="0.3">
      <c r="A1" s="4" t="s">
        <v>4</v>
      </c>
      <c r="B1" s="24" t="s">
        <v>231</v>
      </c>
      <c r="C1" s="24" t="s">
        <v>5</v>
      </c>
      <c r="D1" s="24"/>
      <c r="E1" s="5"/>
      <c r="F1" s="24" t="s">
        <v>199</v>
      </c>
      <c r="G1" s="24"/>
      <c r="H1" s="26" t="s">
        <v>130</v>
      </c>
      <c r="I1" s="32" t="s">
        <v>238</v>
      </c>
      <c r="J1" s="32"/>
      <c r="K1" s="32"/>
      <c r="L1" s="32"/>
      <c r="M1" s="33" t="s">
        <v>232</v>
      </c>
      <c r="N1" s="34"/>
    </row>
    <row r="2" spans="1:17" ht="14.4" customHeight="1" x14ac:dyDescent="0.3">
      <c r="A2" s="6" t="s">
        <v>6</v>
      </c>
      <c r="B2" s="30"/>
      <c r="C2" s="7" t="s">
        <v>0</v>
      </c>
      <c r="D2" s="7" t="s">
        <v>7</v>
      </c>
      <c r="E2" s="7" t="s">
        <v>236</v>
      </c>
      <c r="F2" s="7" t="s">
        <v>2</v>
      </c>
      <c r="G2" s="8" t="s">
        <v>3</v>
      </c>
      <c r="H2" s="27"/>
      <c r="I2" s="32" t="s">
        <v>195</v>
      </c>
      <c r="J2" s="32" t="s">
        <v>196</v>
      </c>
      <c r="K2" s="32" t="s">
        <v>197</v>
      </c>
      <c r="L2" s="32" t="s">
        <v>198</v>
      </c>
      <c r="M2" s="32" t="s">
        <v>197</v>
      </c>
      <c r="N2" s="32" t="s">
        <v>198</v>
      </c>
    </row>
    <row r="3" spans="1:17" ht="14.4" customHeight="1" x14ac:dyDescent="0.3">
      <c r="A3" s="9"/>
      <c r="B3" s="31"/>
      <c r="C3" s="10" t="s">
        <v>9</v>
      </c>
      <c r="D3" s="10" t="s">
        <v>10</v>
      </c>
      <c r="E3" s="10"/>
      <c r="F3" s="10" t="s">
        <v>11</v>
      </c>
      <c r="G3" s="11" t="s">
        <v>8</v>
      </c>
      <c r="H3" s="27"/>
      <c r="I3" s="32"/>
      <c r="J3" s="32"/>
      <c r="K3" s="32"/>
      <c r="L3" s="32"/>
      <c r="M3" s="32"/>
      <c r="N3" s="32"/>
    </row>
    <row r="4" spans="1:17" x14ac:dyDescent="0.3">
      <c r="A4" s="25" t="s">
        <v>1</v>
      </c>
      <c r="B4" s="16" t="s">
        <v>12</v>
      </c>
      <c r="C4" s="18" t="s">
        <v>13</v>
      </c>
      <c r="D4" s="18" t="s">
        <v>14</v>
      </c>
      <c r="E4" s="23" t="s">
        <v>200</v>
      </c>
      <c r="F4" s="20">
        <v>144.26</v>
      </c>
      <c r="G4" s="22">
        <v>16.93</v>
      </c>
      <c r="H4" s="2" t="s">
        <v>131</v>
      </c>
      <c r="I4" s="13">
        <v>8.8637914718008606</v>
      </c>
      <c r="J4" s="13">
        <v>58.678472154988199</v>
      </c>
      <c r="K4" s="28">
        <v>144.26462710513775</v>
      </c>
      <c r="L4" s="28">
        <v>16.934341328419599</v>
      </c>
      <c r="M4" s="35">
        <f t="shared" ref="M4" si="0">ABS(F4-K4)</f>
        <v>4.6271051377573258E-3</v>
      </c>
      <c r="N4" s="35">
        <f t="shared" ref="N4" si="1">ABS(G4-L4)</f>
        <v>4.3413284195992219E-3</v>
      </c>
      <c r="P4" s="3"/>
      <c r="Q4" s="3"/>
    </row>
    <row r="5" spans="1:17" x14ac:dyDescent="0.3">
      <c r="A5" s="25"/>
      <c r="B5" s="17"/>
      <c r="C5" s="19"/>
      <c r="D5" s="19"/>
      <c r="E5" s="19"/>
      <c r="F5" s="21"/>
      <c r="G5" s="21"/>
      <c r="H5" s="2" t="s">
        <v>132</v>
      </c>
      <c r="I5" s="13">
        <v>8.8690758376039103</v>
      </c>
      <c r="J5" s="13">
        <v>58.674653714484101</v>
      </c>
      <c r="K5" s="29"/>
      <c r="L5" s="29"/>
      <c r="M5" s="35"/>
      <c r="N5" s="35"/>
    </row>
    <row r="6" spans="1:17" x14ac:dyDescent="0.3">
      <c r="A6" s="25" t="s">
        <v>99</v>
      </c>
      <c r="B6" s="16" t="s">
        <v>15</v>
      </c>
      <c r="C6" s="18" t="s">
        <v>16</v>
      </c>
      <c r="D6" s="18" t="s">
        <v>17</v>
      </c>
      <c r="E6" s="23" t="s">
        <v>201</v>
      </c>
      <c r="F6" s="20">
        <v>77.260000000000005</v>
      </c>
      <c r="G6" s="22">
        <v>15.54</v>
      </c>
      <c r="H6" s="2" t="s">
        <v>133</v>
      </c>
      <c r="I6" s="13">
        <v>23.715146358134</v>
      </c>
      <c r="J6" s="13">
        <v>12.5585797669894</v>
      </c>
      <c r="K6" s="28">
        <v>76.921912917291948</v>
      </c>
      <c r="L6" s="28">
        <v>15.518534790125985</v>
      </c>
      <c r="M6" s="35">
        <f t="shared" ref="M6" si="2">ABS(F6-K6)</f>
        <v>0.3380870827080571</v>
      </c>
      <c r="N6" s="35">
        <f t="shared" ref="N6" si="3">ABS(G6-L6)</f>
        <v>2.1465209874014235E-2</v>
      </c>
      <c r="P6" s="3"/>
      <c r="Q6" s="3"/>
    </row>
    <row r="7" spans="1:17" x14ac:dyDescent="0.3">
      <c r="A7" s="25"/>
      <c r="B7" s="19"/>
      <c r="C7" s="19"/>
      <c r="D7" s="19"/>
      <c r="E7" s="19"/>
      <c r="F7" s="21"/>
      <c r="G7" s="21"/>
      <c r="H7" s="2" t="s">
        <v>134</v>
      </c>
      <c r="I7" s="13">
        <v>23.719448194467201</v>
      </c>
      <c r="J7" s="13">
        <v>12.5595551536292</v>
      </c>
      <c r="K7" s="29"/>
      <c r="L7" s="29"/>
      <c r="M7" s="35"/>
      <c r="N7" s="35"/>
      <c r="P7" s="3"/>
      <c r="Q7" s="3"/>
    </row>
    <row r="8" spans="1:17" x14ac:dyDescent="0.3">
      <c r="A8" s="25" t="s">
        <v>100</v>
      </c>
      <c r="B8" s="16" t="s">
        <v>18</v>
      </c>
      <c r="C8" s="18" t="s">
        <v>19</v>
      </c>
      <c r="D8" s="18" t="s">
        <v>20</v>
      </c>
      <c r="E8" s="23" t="s">
        <v>202</v>
      </c>
      <c r="F8" s="20">
        <v>35.9</v>
      </c>
      <c r="G8" s="22">
        <v>16.690000000000001</v>
      </c>
      <c r="H8" s="2" t="s">
        <v>135</v>
      </c>
      <c r="I8" s="13">
        <v>32.720027236820599</v>
      </c>
      <c r="J8" s="13">
        <v>39.039479851184502</v>
      </c>
      <c r="K8" s="28">
        <v>35.832492112362232</v>
      </c>
      <c r="L8" s="28">
        <v>16.679252817561753</v>
      </c>
      <c r="M8" s="35">
        <f t="shared" ref="M8" si="4">ABS(F8-K8)</f>
        <v>6.7507887637766828E-2</v>
      </c>
      <c r="N8" s="35">
        <f t="shared" ref="N8" si="5">ABS(G8-L8)</f>
        <v>1.0747182438247904E-2</v>
      </c>
      <c r="P8" s="3"/>
      <c r="Q8" s="3"/>
    </row>
    <row r="9" spans="1:17" x14ac:dyDescent="0.3">
      <c r="A9" s="25"/>
      <c r="B9" s="17"/>
      <c r="C9" s="19"/>
      <c r="D9" s="19"/>
      <c r="E9" s="19"/>
      <c r="F9" s="21"/>
      <c r="G9" s="21"/>
      <c r="H9" s="2" t="s">
        <v>136</v>
      </c>
      <c r="I9" s="13">
        <v>32.723519466585302</v>
      </c>
      <c r="J9" s="13">
        <v>39.043236022277704</v>
      </c>
      <c r="K9" s="29"/>
      <c r="L9" s="29"/>
      <c r="M9" s="35"/>
      <c r="N9" s="35"/>
    </row>
    <row r="10" spans="1:17" x14ac:dyDescent="0.3">
      <c r="A10" s="25" t="s">
        <v>101</v>
      </c>
      <c r="B10" s="16" t="s">
        <v>21</v>
      </c>
      <c r="C10" s="18" t="s">
        <v>22</v>
      </c>
      <c r="D10" s="18" t="s">
        <v>23</v>
      </c>
      <c r="E10" s="23" t="s">
        <v>203</v>
      </c>
      <c r="F10" s="20">
        <v>211.57</v>
      </c>
      <c r="G10" s="22">
        <v>23.05</v>
      </c>
      <c r="H10" s="2" t="s">
        <v>137</v>
      </c>
      <c r="I10" s="13">
        <v>40.622949545153503</v>
      </c>
      <c r="J10" s="13">
        <v>40.261147615754197</v>
      </c>
      <c r="K10" s="28">
        <v>211.59348750630878</v>
      </c>
      <c r="L10" s="28">
        <v>23.037116539002945</v>
      </c>
      <c r="M10" s="35">
        <f t="shared" ref="M10" si="6">ABS(F10-K10)</f>
        <v>2.3487506308782713E-2</v>
      </c>
      <c r="N10" s="35">
        <f t="shared" ref="N10" si="7">ABS(G10-L10)</f>
        <v>1.2883460997056062E-2</v>
      </c>
    </row>
    <row r="11" spans="1:17" x14ac:dyDescent="0.3">
      <c r="A11" s="25"/>
      <c r="B11" s="19"/>
      <c r="C11" s="19"/>
      <c r="D11" s="19"/>
      <c r="E11" s="19"/>
      <c r="F11" s="21"/>
      <c r="G11" s="21"/>
      <c r="H11" s="2" t="s">
        <v>138</v>
      </c>
      <c r="I11" s="13">
        <v>40.618556712139799</v>
      </c>
      <c r="J11" s="13">
        <v>40.255696781430899</v>
      </c>
      <c r="K11" s="29"/>
      <c r="L11" s="29"/>
      <c r="M11" s="35"/>
      <c r="N11" s="35"/>
    </row>
    <row r="12" spans="1:17" x14ac:dyDescent="0.3">
      <c r="A12" s="25" t="s">
        <v>102</v>
      </c>
      <c r="B12" s="16" t="s">
        <v>21</v>
      </c>
      <c r="C12" s="18" t="s">
        <v>24</v>
      </c>
      <c r="D12" s="18" t="s">
        <v>25</v>
      </c>
      <c r="E12" s="23" t="s">
        <v>204</v>
      </c>
      <c r="F12" s="20">
        <v>278.31</v>
      </c>
      <c r="G12" s="22">
        <v>15.81</v>
      </c>
      <c r="H12" s="2" t="s">
        <v>139</v>
      </c>
      <c r="I12" s="13">
        <v>41.353232465380103</v>
      </c>
      <c r="J12" s="13">
        <v>56.563698882885902</v>
      </c>
      <c r="K12" s="28">
        <v>278.32128814753202</v>
      </c>
      <c r="L12" s="28">
        <v>15.811026570626479</v>
      </c>
      <c r="M12" s="35">
        <f t="shared" ref="M12" si="8">ABS(F12-K12)</f>
        <v>1.1288147532013681E-2</v>
      </c>
      <c r="N12" s="35">
        <f t="shared" ref="N12" si="9">ABS(G12-L12)</f>
        <v>1.0265706264789287E-3</v>
      </c>
    </row>
    <row r="13" spans="1:17" x14ac:dyDescent="0.3">
      <c r="A13" s="25"/>
      <c r="B13" s="19"/>
      <c r="C13" s="19"/>
      <c r="D13" s="19"/>
      <c r="E13" s="19"/>
      <c r="F13" s="21"/>
      <c r="G13" s="21"/>
      <c r="H13" s="2" t="s">
        <v>140</v>
      </c>
      <c r="I13" s="13">
        <v>41.345345512078403</v>
      </c>
      <c r="J13" s="13">
        <v>56.5643342534526</v>
      </c>
      <c r="K13" s="29"/>
      <c r="L13" s="29"/>
      <c r="M13" s="35"/>
      <c r="N13" s="35"/>
    </row>
    <row r="14" spans="1:17" x14ac:dyDescent="0.3">
      <c r="A14" s="25" t="s">
        <v>103</v>
      </c>
      <c r="B14" s="16" t="s">
        <v>26</v>
      </c>
      <c r="C14" s="18" t="s">
        <v>27</v>
      </c>
      <c r="D14" s="18" t="s">
        <v>28</v>
      </c>
      <c r="E14" s="23" t="s">
        <v>205</v>
      </c>
      <c r="F14" s="20">
        <v>304.89</v>
      </c>
      <c r="G14" s="22">
        <v>17.91</v>
      </c>
      <c r="H14" s="2" t="s">
        <v>141</v>
      </c>
      <c r="I14" s="13">
        <v>61.964129567064298</v>
      </c>
      <c r="J14" s="13">
        <v>62.3301034697162</v>
      </c>
      <c r="K14" s="28">
        <v>304.90730833831049</v>
      </c>
      <c r="L14" s="28">
        <v>17.908914386971283</v>
      </c>
      <c r="M14" s="35">
        <f t="shared" ref="M14" si="10">ABS(F14-K14)</f>
        <v>1.7308338310499494E-2</v>
      </c>
      <c r="N14" s="35">
        <f t="shared" ref="N14" si="11">ABS(G14-L14)</f>
        <v>1.0856130287173471E-3</v>
      </c>
    </row>
    <row r="15" spans="1:17" x14ac:dyDescent="0.3">
      <c r="A15" s="25"/>
      <c r="B15" s="19"/>
      <c r="C15" s="19"/>
      <c r="D15" s="19"/>
      <c r="E15" s="19"/>
      <c r="F15" s="21"/>
      <c r="G15" s="21"/>
      <c r="H15" s="2" t="s">
        <v>142</v>
      </c>
      <c r="I15" s="13">
        <v>61.955343529864102</v>
      </c>
      <c r="J15" s="13">
        <v>62.332949966273901</v>
      </c>
      <c r="K15" s="29"/>
      <c r="L15" s="29"/>
      <c r="M15" s="35"/>
      <c r="N15" s="35"/>
    </row>
    <row r="16" spans="1:17" x14ac:dyDescent="0.3">
      <c r="A16" s="25" t="s">
        <v>104</v>
      </c>
      <c r="B16" s="16" t="s">
        <v>29</v>
      </c>
      <c r="C16" s="18" t="s">
        <v>30</v>
      </c>
      <c r="D16" s="18" t="s">
        <v>31</v>
      </c>
      <c r="E16" s="23" t="s">
        <v>206</v>
      </c>
      <c r="F16" s="20">
        <v>290.58</v>
      </c>
      <c r="G16" s="22">
        <v>29.08</v>
      </c>
      <c r="H16" s="2" t="s">
        <v>143</v>
      </c>
      <c r="I16" s="13">
        <v>65.999034994430801</v>
      </c>
      <c r="J16" s="13">
        <v>24.300943059314299</v>
      </c>
      <c r="K16" s="28">
        <v>290.60602325530397</v>
      </c>
      <c r="L16" s="28">
        <v>29.102890747302535</v>
      </c>
      <c r="M16" s="35">
        <f t="shared" ref="M16" si="12">ABS(F16-K16)</f>
        <v>2.6023255303982751E-2</v>
      </c>
      <c r="N16" s="35">
        <f t="shared" ref="N16" si="13">ABS(G16-L16)</f>
        <v>2.2890747302536596E-2</v>
      </c>
    </row>
    <row r="17" spans="1:14" x14ac:dyDescent="0.3">
      <c r="A17" s="25"/>
      <c r="B17" s="19"/>
      <c r="C17" s="19"/>
      <c r="D17" s="19"/>
      <c r="E17" s="19"/>
      <c r="F17" s="21"/>
      <c r="G17" s="21"/>
      <c r="H17" s="2" t="s">
        <v>144</v>
      </c>
      <c r="I17" s="13">
        <v>65.990732237645204</v>
      </c>
      <c r="J17" s="13">
        <v>24.303787965022099</v>
      </c>
      <c r="K17" s="29"/>
      <c r="L17" s="29"/>
      <c r="M17" s="35"/>
      <c r="N17" s="35"/>
    </row>
    <row r="18" spans="1:14" x14ac:dyDescent="0.3">
      <c r="A18" s="25" t="s">
        <v>105</v>
      </c>
      <c r="B18" s="16" t="s">
        <v>32</v>
      </c>
      <c r="C18" s="18" t="s">
        <v>33</v>
      </c>
      <c r="D18" s="18" t="s">
        <v>34</v>
      </c>
      <c r="E18" s="23" t="s">
        <v>207</v>
      </c>
      <c r="F18" s="20">
        <v>285.82</v>
      </c>
      <c r="G18" s="22">
        <v>26.07</v>
      </c>
      <c r="H18" s="2" t="s">
        <v>145</v>
      </c>
      <c r="I18" s="13">
        <v>80.882243372288698</v>
      </c>
      <c r="J18" s="13">
        <v>16.040469848892599</v>
      </c>
      <c r="K18" s="28">
        <v>285.84067841082191</v>
      </c>
      <c r="L18" s="28">
        <v>26.066795380830879</v>
      </c>
      <c r="M18" s="35">
        <f t="shared" ref="M18" si="14">ABS(F18-K18)</f>
        <v>2.067841082191535E-2</v>
      </c>
      <c r="N18" s="35">
        <f t="shared" ref="N18" si="15">ABS(G18-L18)</f>
        <v>3.2046191691215142E-3</v>
      </c>
    </row>
    <row r="19" spans="1:14" x14ac:dyDescent="0.3">
      <c r="A19" s="25"/>
      <c r="B19" s="19"/>
      <c r="C19" s="19"/>
      <c r="D19" s="19"/>
      <c r="E19" s="19"/>
      <c r="F19" s="21"/>
      <c r="G19" s="21"/>
      <c r="H19" s="2" t="s">
        <v>146</v>
      </c>
      <c r="I19" s="13">
        <v>80.874995308686096</v>
      </c>
      <c r="J19" s="13">
        <v>16.042446193581501</v>
      </c>
      <c r="K19" s="29"/>
      <c r="L19" s="29"/>
      <c r="M19" s="35"/>
      <c r="N19" s="35"/>
    </row>
    <row r="20" spans="1:14" x14ac:dyDescent="0.3">
      <c r="A20" s="25" t="s">
        <v>106</v>
      </c>
      <c r="B20" s="16" t="s">
        <v>35</v>
      </c>
      <c r="C20" s="18" t="s">
        <v>36</v>
      </c>
      <c r="D20" s="18" t="s">
        <v>37</v>
      </c>
      <c r="E20" s="23" t="s">
        <v>208</v>
      </c>
      <c r="F20" s="20">
        <v>14.29</v>
      </c>
      <c r="G20" s="22">
        <v>26.004999999999999</v>
      </c>
      <c r="H20" s="2" t="s">
        <v>147</v>
      </c>
      <c r="I20" s="13">
        <v>85.337477968116104</v>
      </c>
      <c r="J20" s="13">
        <v>29.487300963922401</v>
      </c>
      <c r="K20" s="28">
        <v>14.269205732102792</v>
      </c>
      <c r="L20" s="28">
        <v>26.005210167479081</v>
      </c>
      <c r="M20" s="35">
        <f t="shared" ref="M20" si="16">ABS(F20-K20)</f>
        <v>2.0794267897207064E-2</v>
      </c>
      <c r="N20" s="35">
        <f t="shared" ref="N20" si="17">ABS(G20-L20)</f>
        <v>2.1016747908220168E-4</v>
      </c>
    </row>
    <row r="21" spans="1:14" x14ac:dyDescent="0.3">
      <c r="A21" s="25"/>
      <c r="B21" s="19"/>
      <c r="C21" s="19"/>
      <c r="D21" s="19"/>
      <c r="E21" s="19"/>
      <c r="F21" s="21"/>
      <c r="G21" s="21"/>
      <c r="H21" s="2" t="s">
        <v>148</v>
      </c>
      <c r="I21" s="13">
        <v>85.339523541737506</v>
      </c>
      <c r="J21" s="13">
        <v>29.4943017556004</v>
      </c>
      <c r="K21" s="29"/>
      <c r="L21" s="29"/>
      <c r="M21" s="35"/>
      <c r="N21" s="35"/>
    </row>
    <row r="22" spans="1:14" x14ac:dyDescent="0.3">
      <c r="A22" s="25" t="s">
        <v>129</v>
      </c>
      <c r="B22" s="16" t="s">
        <v>38</v>
      </c>
      <c r="C22" s="18" t="s">
        <v>39</v>
      </c>
      <c r="D22" s="18" t="s">
        <v>40</v>
      </c>
      <c r="E22" s="23" t="s">
        <v>209</v>
      </c>
      <c r="F22" s="20">
        <v>348.71</v>
      </c>
      <c r="G22" s="22">
        <v>18</v>
      </c>
      <c r="H22" s="2" t="s">
        <v>149</v>
      </c>
      <c r="I22" s="13">
        <v>95.608116819514393</v>
      </c>
      <c r="J22" s="13">
        <v>26.6689780838195</v>
      </c>
      <c r="K22" s="28">
        <v>348.64856352516796</v>
      </c>
      <c r="L22" s="28">
        <v>18.003277052299318</v>
      </c>
      <c r="M22" s="35">
        <f t="shared" ref="M22" si="18">ABS(F22-K22)</f>
        <v>6.1436474832021304E-2</v>
      </c>
      <c r="N22" s="35">
        <f t="shared" ref="N22" si="19">ABS(G22-L22)</f>
        <v>3.2770522993175177E-3</v>
      </c>
    </row>
    <row r="23" spans="1:14" x14ac:dyDescent="0.3">
      <c r="A23" s="25"/>
      <c r="B23" s="19"/>
      <c r="C23" s="19"/>
      <c r="D23" s="19"/>
      <c r="E23" s="19"/>
      <c r="F23" s="21"/>
      <c r="G23" s="21"/>
      <c r="H23" s="2" t="s">
        <v>150</v>
      </c>
      <c r="I23" s="13">
        <v>95.607015278039995</v>
      </c>
      <c r="J23" s="13">
        <v>26.673881163835599</v>
      </c>
      <c r="K23" s="29"/>
      <c r="L23" s="29"/>
      <c r="M23" s="35"/>
      <c r="N23" s="35"/>
    </row>
    <row r="24" spans="1:14" x14ac:dyDescent="0.3">
      <c r="A24" s="25" t="s">
        <v>107</v>
      </c>
      <c r="B24" s="16" t="s">
        <v>38</v>
      </c>
      <c r="C24" s="18" t="s">
        <v>41</v>
      </c>
      <c r="D24" s="18" t="s">
        <v>42</v>
      </c>
      <c r="E24" s="23" t="s">
        <v>210</v>
      </c>
      <c r="F24" s="20">
        <v>210.97</v>
      </c>
      <c r="G24" s="22">
        <v>19.899999999999999</v>
      </c>
      <c r="H24" s="2" t="s">
        <v>151</v>
      </c>
      <c r="I24" s="13">
        <v>98.077440324794196</v>
      </c>
      <c r="J24" s="13">
        <v>17.784464940975202</v>
      </c>
      <c r="K24" s="28">
        <v>210.98484957823828</v>
      </c>
      <c r="L24" s="28">
        <v>19.890206274766147</v>
      </c>
      <c r="M24" s="35">
        <f t="shared" ref="M24" si="20">ABS(F24-K24)</f>
        <v>1.4849578238283812E-2</v>
      </c>
      <c r="N24" s="35">
        <f t="shared" ref="N24" si="21">ABS(G24-L24)</f>
        <v>9.7937252338518022E-3</v>
      </c>
    </row>
    <row r="25" spans="1:14" x14ac:dyDescent="0.3">
      <c r="A25" s="25"/>
      <c r="B25" s="19"/>
      <c r="C25" s="19"/>
      <c r="D25" s="19"/>
      <c r="E25" s="19"/>
      <c r="F25" s="21"/>
      <c r="G25" s="21"/>
      <c r="H25" s="2" t="s">
        <v>152</v>
      </c>
      <c r="I25" s="13">
        <v>98.074453294235994</v>
      </c>
      <c r="J25" s="13">
        <v>17.779728267594798</v>
      </c>
      <c r="K25" s="29"/>
      <c r="L25" s="29"/>
      <c r="M25" s="35"/>
      <c r="N25" s="35"/>
    </row>
    <row r="26" spans="1:14" x14ac:dyDescent="0.3">
      <c r="A26" s="25" t="s">
        <v>108</v>
      </c>
      <c r="B26" s="16" t="s">
        <v>35</v>
      </c>
      <c r="C26" s="18" t="s">
        <v>43</v>
      </c>
      <c r="D26" s="18" t="s">
        <v>44</v>
      </c>
      <c r="E26" s="23" t="s">
        <v>211</v>
      </c>
      <c r="F26" s="20">
        <v>55.37</v>
      </c>
      <c r="G26" s="22">
        <v>26.79</v>
      </c>
      <c r="H26" s="2" t="s">
        <v>153</v>
      </c>
      <c r="I26" s="13">
        <v>104.863269078748</v>
      </c>
      <c r="J26" s="13">
        <v>37.098155161618401</v>
      </c>
      <c r="K26" s="28">
        <v>55.080111896319536</v>
      </c>
      <c r="L26" s="28">
        <v>26.955188677729343</v>
      </c>
      <c r="M26" s="36">
        <f t="shared" ref="M26" si="22">ABS(F26-K26)</f>
        <v>0.28988810368046103</v>
      </c>
      <c r="N26" s="35">
        <f t="shared" ref="N26" si="23">ABS(G26-L26)</f>
        <v>0.16518867772934342</v>
      </c>
    </row>
    <row r="27" spans="1:14" x14ac:dyDescent="0.3">
      <c r="A27" s="25"/>
      <c r="B27" s="19"/>
      <c r="C27" s="19"/>
      <c r="D27" s="19"/>
      <c r="E27" s="19"/>
      <c r="F27" s="21"/>
      <c r="G27" s="21"/>
      <c r="H27" s="2" t="s">
        <v>154</v>
      </c>
      <c r="I27" s="13">
        <v>104.870966877529</v>
      </c>
      <c r="J27" s="13">
        <v>37.102441016395701</v>
      </c>
      <c r="K27" s="29"/>
      <c r="L27" s="29"/>
      <c r="M27" s="37"/>
      <c r="N27" s="35"/>
    </row>
    <row r="28" spans="1:14" x14ac:dyDescent="0.3">
      <c r="A28" s="25" t="s">
        <v>109</v>
      </c>
      <c r="B28" s="16" t="s">
        <v>45</v>
      </c>
      <c r="C28" s="18" t="s">
        <v>46</v>
      </c>
      <c r="D28" s="18" t="s">
        <v>47</v>
      </c>
      <c r="E28" s="23" t="s">
        <v>212</v>
      </c>
      <c r="F28" s="20">
        <v>20.59</v>
      </c>
      <c r="G28" s="22">
        <v>19.350000000000001</v>
      </c>
      <c r="H28" s="2" t="s">
        <v>155</v>
      </c>
      <c r="I28" s="13">
        <v>109.963710343416</v>
      </c>
      <c r="J28" s="13">
        <v>54.921582762151303</v>
      </c>
      <c r="K28" s="28">
        <v>20.611568469941517</v>
      </c>
      <c r="L28" s="28">
        <v>19.345606359750285</v>
      </c>
      <c r="M28" s="35">
        <f t="shared" ref="M28" si="24">ABS(F28-K28)</f>
        <v>2.1568469941517066E-2</v>
      </c>
      <c r="N28" s="35">
        <f t="shared" ref="N28" si="25">ABS(G28-L28)</f>
        <v>4.3936402497166682E-3</v>
      </c>
    </row>
    <row r="29" spans="1:14" x14ac:dyDescent="0.3">
      <c r="A29" s="25"/>
      <c r="B29" s="19"/>
      <c r="C29" s="19"/>
      <c r="D29" s="19"/>
      <c r="E29" s="19"/>
      <c r="F29" s="21"/>
      <c r="G29" s="21"/>
      <c r="H29" s="2" t="s">
        <v>156</v>
      </c>
      <c r="I29" s="13">
        <v>109.967002463417</v>
      </c>
      <c r="J29" s="13">
        <v>54.926612513405601</v>
      </c>
      <c r="K29" s="29"/>
      <c r="L29" s="29"/>
      <c r="M29" s="35"/>
      <c r="N29" s="35"/>
    </row>
    <row r="30" spans="1:14" x14ac:dyDescent="0.3">
      <c r="A30" s="25" t="s">
        <v>110</v>
      </c>
      <c r="B30" s="16" t="s">
        <v>26</v>
      </c>
      <c r="C30" s="18" t="s">
        <v>48</v>
      </c>
      <c r="D30" s="18" t="s">
        <v>49</v>
      </c>
      <c r="E30" s="23" t="s">
        <v>213</v>
      </c>
      <c r="F30" s="20">
        <v>14.62</v>
      </c>
      <c r="G30" s="22">
        <v>20.76</v>
      </c>
      <c r="H30" s="2" t="s">
        <v>157</v>
      </c>
      <c r="I30" s="13">
        <v>124.12819849215001</v>
      </c>
      <c r="J30" s="13">
        <v>79.500692287119094</v>
      </c>
      <c r="K30" s="28">
        <v>14.754180756591051</v>
      </c>
      <c r="L30" s="28">
        <v>20.763475756761068</v>
      </c>
      <c r="M30" s="35">
        <f t="shared" ref="M30" si="26">ABS(F30-K30)</f>
        <v>0.13418075659105178</v>
      </c>
      <c r="N30" s="35">
        <f t="shared" ref="N30" si="27">ABS(G30-L30)</f>
        <v>3.4757567610661511E-3</v>
      </c>
    </row>
    <row r="31" spans="1:14" x14ac:dyDescent="0.3">
      <c r="A31" s="25"/>
      <c r="B31" s="19"/>
      <c r="C31" s="19"/>
      <c r="D31" s="19"/>
      <c r="E31" s="19"/>
      <c r="F31" s="21"/>
      <c r="G31" s="21"/>
      <c r="H31" s="2" t="s">
        <v>158</v>
      </c>
      <c r="I31" s="13">
        <v>124.136263468008</v>
      </c>
      <c r="J31" s="13">
        <v>79.506269643558497</v>
      </c>
      <c r="K31" s="29"/>
      <c r="L31" s="29"/>
      <c r="M31" s="35"/>
      <c r="N31" s="35"/>
    </row>
    <row r="32" spans="1:14" x14ac:dyDescent="0.3">
      <c r="A32" s="25" t="s">
        <v>111</v>
      </c>
      <c r="B32" s="16" t="s">
        <v>50</v>
      </c>
      <c r="C32" s="18" t="s">
        <v>51</v>
      </c>
      <c r="D32" s="18" t="s">
        <v>52</v>
      </c>
      <c r="E32" s="23" t="s">
        <v>214</v>
      </c>
      <c r="F32" s="20">
        <v>122.97</v>
      </c>
      <c r="G32" s="22">
        <v>16.489999999999998</v>
      </c>
      <c r="H32" s="2" t="s">
        <v>159</v>
      </c>
      <c r="I32" s="13">
        <v>132.482641156098</v>
      </c>
      <c r="J32" s="13">
        <v>14.8333912372229</v>
      </c>
      <c r="K32" s="28">
        <v>122.9012383847955</v>
      </c>
      <c r="L32" s="28">
        <v>16.514391168888412</v>
      </c>
      <c r="M32" s="35">
        <f t="shared" ref="M32" si="28">ABS(F32-K32)</f>
        <v>6.8761615204493864E-2</v>
      </c>
      <c r="N32" s="35">
        <f t="shared" ref="N32" si="29">ABS(G32-L32)</f>
        <v>2.4391168888413972E-2</v>
      </c>
    </row>
    <row r="33" spans="1:17" x14ac:dyDescent="0.3">
      <c r="A33" s="25"/>
      <c r="B33" s="19"/>
      <c r="C33" s="19"/>
      <c r="D33" s="19"/>
      <c r="E33" s="19"/>
      <c r="F33" s="21"/>
      <c r="G33" s="21"/>
      <c r="H33" s="2" t="s">
        <v>160</v>
      </c>
      <c r="I33" s="13">
        <v>132.486625451224</v>
      </c>
      <c r="J33" s="13">
        <v>14.8308993987654</v>
      </c>
      <c r="K33" s="29"/>
      <c r="L33" s="29"/>
      <c r="M33" s="35"/>
      <c r="N33" s="35"/>
    </row>
    <row r="34" spans="1:17" x14ac:dyDescent="0.3">
      <c r="A34" s="25" t="s">
        <v>112</v>
      </c>
      <c r="B34" s="16" t="s">
        <v>53</v>
      </c>
      <c r="C34" s="18" t="s">
        <v>54</v>
      </c>
      <c r="D34" s="18" t="s">
        <v>55</v>
      </c>
      <c r="E34" s="23" t="s">
        <v>215</v>
      </c>
      <c r="F34" s="20">
        <v>165.62</v>
      </c>
      <c r="G34" s="22">
        <v>19.22</v>
      </c>
      <c r="H34" s="2" t="s">
        <v>161</v>
      </c>
      <c r="I34" s="13">
        <v>142.79140339563199</v>
      </c>
      <c r="J34" s="13">
        <v>67.5411890349705</v>
      </c>
      <c r="K34" s="28">
        <v>165.55457126237815</v>
      </c>
      <c r="L34" s="28">
        <v>19.210757745540555</v>
      </c>
      <c r="M34" s="35">
        <f t="shared" ref="M34" si="30">ABS(F34-K34)</f>
        <v>6.5428737621857636E-2</v>
      </c>
      <c r="N34" s="35">
        <f t="shared" ref="N34" si="31">ABS(G34-L34)</f>
        <v>9.2422544594441547E-3</v>
      </c>
    </row>
    <row r="35" spans="1:17" x14ac:dyDescent="0.3">
      <c r="A35" s="25"/>
      <c r="B35" s="19"/>
      <c r="C35" s="19"/>
      <c r="D35" s="19"/>
      <c r="E35" s="19"/>
      <c r="F35" s="21"/>
      <c r="G35" s="21"/>
      <c r="H35" s="2" t="s">
        <v>162</v>
      </c>
      <c r="I35" s="13">
        <v>142.794887243196</v>
      </c>
      <c r="J35" s="13">
        <v>67.536021380177601</v>
      </c>
      <c r="K35" s="29"/>
      <c r="L35" s="29"/>
      <c r="M35" s="35"/>
      <c r="N35" s="35"/>
    </row>
    <row r="36" spans="1:17" x14ac:dyDescent="0.3">
      <c r="A36" s="25" t="s">
        <v>113</v>
      </c>
      <c r="B36" s="16" t="s">
        <v>56</v>
      </c>
      <c r="C36" s="18" t="s">
        <v>57</v>
      </c>
      <c r="D36" s="18" t="s">
        <v>58</v>
      </c>
      <c r="E36" s="23" t="s">
        <v>216</v>
      </c>
      <c r="F36" s="20">
        <v>167.38</v>
      </c>
      <c r="G36" s="22">
        <v>16.63</v>
      </c>
      <c r="H36" s="2" t="s">
        <v>163</v>
      </c>
      <c r="I36" s="13">
        <v>154.460151837246</v>
      </c>
      <c r="J36" s="13">
        <v>71.060500831667994</v>
      </c>
      <c r="K36" s="28">
        <v>167.30012358721712</v>
      </c>
      <c r="L36" s="28">
        <v>16.616096080978654</v>
      </c>
      <c r="M36" s="35">
        <f t="shared" ref="M36" si="32">ABS(F36-K36)</f>
        <v>7.9876412782880379E-2</v>
      </c>
      <c r="N36" s="35">
        <f t="shared" ref="N36" si="33">ABS(G36-L36)</f>
        <v>1.3903919021345246E-2</v>
      </c>
    </row>
    <row r="37" spans="1:17" x14ac:dyDescent="0.3">
      <c r="A37" s="25"/>
      <c r="B37" s="19"/>
      <c r="C37" s="19"/>
      <c r="D37" s="19"/>
      <c r="E37" s="19"/>
      <c r="F37" s="21"/>
      <c r="G37" s="21"/>
      <c r="H37" s="2" t="s">
        <v>164</v>
      </c>
      <c r="I37" s="13">
        <v>154.463277442074</v>
      </c>
      <c r="J37" s="13">
        <v>71.055998143380506</v>
      </c>
      <c r="K37" s="29"/>
      <c r="L37" s="29"/>
      <c r="M37" s="35"/>
      <c r="N37" s="35"/>
    </row>
    <row r="38" spans="1:17" x14ac:dyDescent="0.3">
      <c r="A38" s="25" t="s">
        <v>114</v>
      </c>
      <c r="B38" s="16" t="s">
        <v>56</v>
      </c>
      <c r="C38" s="18" t="s">
        <v>59</v>
      </c>
      <c r="D38" s="18" t="s">
        <v>60</v>
      </c>
      <c r="E38" s="23" t="s">
        <v>217</v>
      </c>
      <c r="F38" s="20">
        <v>82.48</v>
      </c>
      <c r="G38" s="22">
        <v>22.31</v>
      </c>
      <c r="H38" s="2" t="s">
        <v>165</v>
      </c>
      <c r="I38" s="13">
        <v>182.02810871386001</v>
      </c>
      <c r="J38" s="13">
        <v>55.463984525854499</v>
      </c>
      <c r="K38" s="28">
        <v>83.073869775460906</v>
      </c>
      <c r="L38" s="28">
        <v>22.221118834403676</v>
      </c>
      <c r="M38" s="35">
        <f t="shared" ref="M38" si="34">ABS(F38-K38)</f>
        <v>0.59386977546090236</v>
      </c>
      <c r="N38" s="35">
        <f t="shared" ref="N38" si="35">ABS(G38-L38)</f>
        <v>8.8881165596323086E-2</v>
      </c>
    </row>
    <row r="39" spans="1:17" x14ac:dyDescent="0.3">
      <c r="A39" s="25"/>
      <c r="B39" s="19"/>
      <c r="C39" s="19"/>
      <c r="D39" s="19"/>
      <c r="E39" s="19"/>
      <c r="F39" s="21"/>
      <c r="G39" s="21"/>
      <c r="H39" s="2" t="s">
        <v>166</v>
      </c>
      <c r="I39" s="13">
        <v>182.03891722172801</v>
      </c>
      <c r="J39" s="13">
        <v>55.464728392923</v>
      </c>
      <c r="K39" s="29"/>
      <c r="L39" s="29"/>
      <c r="M39" s="35"/>
      <c r="N39" s="35"/>
    </row>
    <row r="40" spans="1:17" x14ac:dyDescent="0.3">
      <c r="A40" s="25" t="s">
        <v>115</v>
      </c>
      <c r="B40" s="16" t="s">
        <v>61</v>
      </c>
      <c r="C40" s="18" t="s">
        <v>62</v>
      </c>
      <c r="D40" s="18" t="s">
        <v>63</v>
      </c>
      <c r="E40" s="23" t="s">
        <v>218</v>
      </c>
      <c r="F40" s="20">
        <v>87.69</v>
      </c>
      <c r="G40" s="22">
        <v>26.83</v>
      </c>
      <c r="H40" s="2" t="s">
        <v>167</v>
      </c>
      <c r="I40" s="15">
        <v>183.52666088385101</v>
      </c>
      <c r="J40" s="15">
        <v>32.784166341432098</v>
      </c>
      <c r="K40" s="28">
        <v>87.65955064862257</v>
      </c>
      <c r="L40" s="28">
        <v>26.844409902746008</v>
      </c>
      <c r="M40" s="35">
        <f t="shared" ref="M40" si="36">ABS(F40-K40)</f>
        <v>3.0449351377427547E-2</v>
      </c>
      <c r="N40" s="35">
        <f t="shared" ref="N40" si="37">ABS(G40-L40)</f>
        <v>1.4409902746010061E-2</v>
      </c>
    </row>
    <row r="41" spans="1:17" x14ac:dyDescent="0.3">
      <c r="A41" s="25"/>
      <c r="B41" s="19"/>
      <c r="C41" s="19"/>
      <c r="D41" s="19"/>
      <c r="E41" s="19"/>
      <c r="F41" s="21"/>
      <c r="G41" s="21"/>
      <c r="H41" s="2" t="s">
        <v>168</v>
      </c>
      <c r="I41" s="13">
        <v>183.53552307186899</v>
      </c>
      <c r="J41" s="13">
        <v>32.784470543379001</v>
      </c>
      <c r="K41" s="29"/>
      <c r="L41" s="29"/>
      <c r="M41" s="35"/>
      <c r="N41" s="35"/>
    </row>
    <row r="42" spans="1:17" x14ac:dyDescent="0.3">
      <c r="A42" s="25" t="s">
        <v>116</v>
      </c>
      <c r="B42" s="16" t="s">
        <v>64</v>
      </c>
      <c r="C42" s="18" t="s">
        <v>65</v>
      </c>
      <c r="D42" s="18" t="s">
        <v>66</v>
      </c>
      <c r="E42" s="23" t="s">
        <v>219</v>
      </c>
      <c r="F42" s="20">
        <v>353.31</v>
      </c>
      <c r="G42" s="22">
        <v>16.059999999999999</v>
      </c>
      <c r="H42" s="2" t="s">
        <v>169</v>
      </c>
      <c r="I42" s="13">
        <v>227.95833415706099</v>
      </c>
      <c r="J42" s="13">
        <v>61.857434494642298</v>
      </c>
      <c r="K42" s="28">
        <v>353.56959386611874</v>
      </c>
      <c r="L42" s="28">
        <v>16.045815204426052</v>
      </c>
      <c r="M42" s="35">
        <f t="shared" ref="M42" si="38">ABS(F42-K42)</f>
        <v>0.2595938661187347</v>
      </c>
      <c r="N42" s="35">
        <f t="shared" ref="N42" si="39">ABS(G42-L42)</f>
        <v>1.4184795573946474E-2</v>
      </c>
    </row>
    <row r="43" spans="1:17" x14ac:dyDescent="0.3">
      <c r="A43" s="25"/>
      <c r="B43" s="19"/>
      <c r="C43" s="19"/>
      <c r="D43" s="19"/>
      <c r="E43" s="19"/>
      <c r="F43" s="21"/>
      <c r="G43" s="21"/>
      <c r="H43" s="2" t="s">
        <v>170</v>
      </c>
      <c r="I43" s="13">
        <v>227.95727565882299</v>
      </c>
      <c r="J43" s="13">
        <v>61.861863619728901</v>
      </c>
      <c r="K43" s="29"/>
      <c r="L43" s="29"/>
      <c r="M43" s="35"/>
      <c r="N43" s="35"/>
    </row>
    <row r="44" spans="1:17" x14ac:dyDescent="0.3">
      <c r="A44" s="25" t="s">
        <v>117</v>
      </c>
      <c r="B44" s="16" t="s">
        <v>67</v>
      </c>
      <c r="C44" s="18" t="s">
        <v>68</v>
      </c>
      <c r="D44" s="18" t="s">
        <v>69</v>
      </c>
      <c r="E44" s="23" t="s">
        <v>220</v>
      </c>
      <c r="F44" s="20">
        <v>93.11</v>
      </c>
      <c r="G44" s="22">
        <v>20.67</v>
      </c>
      <c r="H44" s="2" t="s">
        <v>171</v>
      </c>
      <c r="I44" s="13">
        <v>266.14206624495699</v>
      </c>
      <c r="J44" s="13">
        <v>2.5795192731989798</v>
      </c>
      <c r="K44" s="28">
        <v>93.189573525787651</v>
      </c>
      <c r="L44" s="28">
        <v>20.684840491992187</v>
      </c>
      <c r="M44" s="35">
        <f t="shared" ref="M44" si="40">ABS(F44-K44)</f>
        <v>7.9573525787651533E-2</v>
      </c>
      <c r="N44" s="35">
        <f t="shared" ref="N44" si="41">ABS(G44-L44)</f>
        <v>1.4840491992185179E-2</v>
      </c>
    </row>
    <row r="45" spans="1:17" x14ac:dyDescent="0.3">
      <c r="A45" s="25"/>
      <c r="B45" s="19"/>
      <c r="C45" s="19"/>
      <c r="D45" s="19"/>
      <c r="E45" s="19"/>
      <c r="F45" s="21"/>
      <c r="G45" s="21"/>
      <c r="H45" s="2" t="s">
        <v>172</v>
      </c>
      <c r="I45" s="13">
        <v>266.14780895073397</v>
      </c>
      <c r="J45" s="13">
        <v>2.5791995656418898</v>
      </c>
      <c r="K45" s="29"/>
      <c r="L45" s="29"/>
      <c r="M45" s="35"/>
      <c r="N45" s="35"/>
    </row>
    <row r="46" spans="1:17" x14ac:dyDescent="0.3">
      <c r="A46" s="25" t="s">
        <v>118</v>
      </c>
      <c r="B46" s="16" t="s">
        <v>70</v>
      </c>
      <c r="C46" s="18" t="s">
        <v>71</v>
      </c>
      <c r="D46" s="18" t="s">
        <v>72</v>
      </c>
      <c r="E46" s="23" t="s">
        <v>221</v>
      </c>
      <c r="F46" s="20">
        <v>126.48</v>
      </c>
      <c r="G46" s="22">
        <v>26.81</v>
      </c>
      <c r="H46" s="2" t="s">
        <v>173</v>
      </c>
      <c r="I46" s="13">
        <v>270.78717149458402</v>
      </c>
      <c r="J46" s="13">
        <v>48.464315629537801</v>
      </c>
      <c r="K46" s="28">
        <v>127.98749224222782</v>
      </c>
      <c r="L46" s="28">
        <v>26.797313202646283</v>
      </c>
      <c r="M46" s="35">
        <f t="shared" ref="M46" si="42">ABS(F46-K46)</f>
        <v>1.5074922422278121</v>
      </c>
      <c r="N46" s="35">
        <f t="shared" ref="N46" si="43">ABS(G46-L46)</f>
        <v>1.2686797353715917E-2</v>
      </c>
    </row>
    <row r="47" spans="1:17" x14ac:dyDescent="0.3">
      <c r="A47" s="25"/>
      <c r="B47" s="19"/>
      <c r="C47" s="19"/>
      <c r="D47" s="19"/>
      <c r="E47" s="19"/>
      <c r="F47" s="21"/>
      <c r="G47" s="21"/>
      <c r="H47" s="2" t="s">
        <v>174</v>
      </c>
      <c r="I47" s="13">
        <v>270.79601828305101</v>
      </c>
      <c r="J47" s="13">
        <v>48.459733772953001</v>
      </c>
      <c r="K47" s="29"/>
      <c r="L47" s="29"/>
      <c r="M47" s="35"/>
      <c r="N47" s="35"/>
    </row>
    <row r="48" spans="1:17" x14ac:dyDescent="0.3">
      <c r="A48" s="25" t="s">
        <v>119</v>
      </c>
      <c r="B48" s="16" t="s">
        <v>73</v>
      </c>
      <c r="C48" s="18" t="s">
        <v>74</v>
      </c>
      <c r="D48" s="18" t="s">
        <v>75</v>
      </c>
      <c r="E48" s="23" t="s">
        <v>222</v>
      </c>
      <c r="F48" s="20">
        <v>8.1999999999999993</v>
      </c>
      <c r="G48" s="22">
        <v>25.71</v>
      </c>
      <c r="H48" s="2" t="s">
        <v>175</v>
      </c>
      <c r="I48" s="13">
        <v>280.73083345490801</v>
      </c>
      <c r="J48" s="13">
        <v>44.9251856012826</v>
      </c>
      <c r="K48" s="28">
        <v>8.2730197860211963</v>
      </c>
      <c r="L48" s="28">
        <v>25.65013826398329</v>
      </c>
      <c r="M48" s="35">
        <f t="shared" ref="M48" si="44">ABS(F48-K48)</f>
        <v>7.3019786021196964E-2</v>
      </c>
      <c r="N48" s="35">
        <f t="shared" ref="N48" si="45">ABS(G48-L48)</f>
        <v>5.986173601671041E-2</v>
      </c>
      <c r="Q48" s="3"/>
    </row>
    <row r="49" spans="1:18" x14ac:dyDescent="0.3">
      <c r="A49" s="25"/>
      <c r="B49" s="19"/>
      <c r="C49" s="19"/>
      <c r="D49" s="19"/>
      <c r="E49" s="19"/>
      <c r="F49" s="21"/>
      <c r="G49" s="21"/>
      <c r="H49" s="2" t="s">
        <v>176</v>
      </c>
      <c r="I49" s="13">
        <v>280.732281627963</v>
      </c>
      <c r="J49" s="13">
        <v>44.932236484936901</v>
      </c>
      <c r="K49" s="29"/>
      <c r="L49" s="29"/>
      <c r="M49" s="35"/>
      <c r="N49" s="35"/>
    </row>
    <row r="50" spans="1:18" x14ac:dyDescent="0.3">
      <c r="A50" s="25" t="s">
        <v>120</v>
      </c>
      <c r="B50" s="16" t="s">
        <v>76</v>
      </c>
      <c r="C50" s="18" t="s">
        <v>77</v>
      </c>
      <c r="D50" s="18" t="s">
        <v>78</v>
      </c>
      <c r="E50" s="23" t="s">
        <v>223</v>
      </c>
      <c r="F50" s="20">
        <v>13.72</v>
      </c>
      <c r="G50" s="22">
        <v>19.52</v>
      </c>
      <c r="H50" s="2" t="s">
        <v>177</v>
      </c>
      <c r="I50" s="13">
        <v>289.26323472480601</v>
      </c>
      <c r="J50" s="13">
        <v>9.3387639255092001</v>
      </c>
      <c r="K50" s="28">
        <v>13.655504768596865</v>
      </c>
      <c r="L50" s="28">
        <v>19.515694153644429</v>
      </c>
      <c r="M50" s="35">
        <f t="shared" ref="M50" si="46">ABS(F50-K50)</f>
        <v>6.4495231403135733E-2</v>
      </c>
      <c r="N50" s="35">
        <f t="shared" ref="N50" si="47">ABS(G50-L50)</f>
        <v>4.3058463555709636E-3</v>
      </c>
    </row>
    <row r="51" spans="1:18" x14ac:dyDescent="0.3">
      <c r="A51" s="25"/>
      <c r="B51" s="19"/>
      <c r="C51" s="19"/>
      <c r="D51" s="19"/>
      <c r="E51" s="19"/>
      <c r="F51" s="21"/>
      <c r="G51" s="21"/>
      <c r="H51" s="2" t="s">
        <v>178</v>
      </c>
      <c r="I51" s="13">
        <v>289.26453174999699</v>
      </c>
      <c r="J51" s="13">
        <v>9.3440317118252505</v>
      </c>
      <c r="K51" s="29"/>
      <c r="L51" s="29"/>
      <c r="M51" s="35"/>
      <c r="N51" s="35"/>
    </row>
    <row r="52" spans="1:18" x14ac:dyDescent="0.3">
      <c r="A52" s="25" t="s">
        <v>121</v>
      </c>
      <c r="B52" s="16" t="s">
        <v>76</v>
      </c>
      <c r="C52" s="18" t="s">
        <v>79</v>
      </c>
      <c r="D52" s="18" t="s">
        <v>80</v>
      </c>
      <c r="E52" s="23" t="s">
        <v>218</v>
      </c>
      <c r="F52" s="20">
        <v>251.56</v>
      </c>
      <c r="G52" s="22">
        <v>27.17</v>
      </c>
      <c r="H52" s="2" t="s">
        <v>179</v>
      </c>
      <c r="I52" s="13">
        <v>295.69125320691501</v>
      </c>
      <c r="J52" s="13">
        <v>8.3829941860209303</v>
      </c>
      <c r="K52" s="28">
        <v>251.47421847616798</v>
      </c>
      <c r="L52" s="28">
        <v>27.19296309570489</v>
      </c>
      <c r="M52" s="35">
        <f t="shared" ref="M52" si="48">ABS(F52-K52)</f>
        <v>8.5781523832025641E-2</v>
      </c>
      <c r="N52" s="35">
        <f t="shared" ref="N52" si="49">ABS(G52-L52)</f>
        <v>2.2963095704888303E-2</v>
      </c>
      <c r="O52" s="3"/>
    </row>
    <row r="53" spans="1:18" x14ac:dyDescent="0.3">
      <c r="A53" s="25"/>
      <c r="B53" s="19"/>
      <c r="C53" s="19"/>
      <c r="D53" s="19"/>
      <c r="E53" s="19"/>
      <c r="F53" s="21"/>
      <c r="G53" s="21"/>
      <c r="H53" s="2" t="s">
        <v>180</v>
      </c>
      <c r="I53" s="13">
        <v>295.68401372276298</v>
      </c>
      <c r="J53" s="13">
        <v>8.3805941043084307</v>
      </c>
      <c r="K53" s="29"/>
      <c r="L53" s="29"/>
      <c r="M53" s="35"/>
      <c r="N53" s="35"/>
    </row>
    <row r="54" spans="1:18" x14ac:dyDescent="0.3">
      <c r="A54" s="25" t="s">
        <v>122</v>
      </c>
      <c r="B54" s="16" t="s">
        <v>81</v>
      </c>
      <c r="C54" s="18" t="s">
        <v>82</v>
      </c>
      <c r="D54" s="18" t="s">
        <v>83</v>
      </c>
      <c r="E54" s="23" t="s">
        <v>224</v>
      </c>
      <c r="F54" s="20">
        <v>116.92</v>
      </c>
      <c r="G54" s="22">
        <v>26.25</v>
      </c>
      <c r="H54" s="2" t="s">
        <v>181</v>
      </c>
      <c r="I54" s="13">
        <v>306.59791625913198</v>
      </c>
      <c r="J54" s="13">
        <v>56.6387218073478</v>
      </c>
      <c r="K54" s="28">
        <v>116.93080255835596</v>
      </c>
      <c r="L54" s="28">
        <v>26.253620841891117</v>
      </c>
      <c r="M54" s="35">
        <f t="shared" ref="M54" si="50">ABS(F54-K54)</f>
        <v>1.0802558355962333E-2</v>
      </c>
      <c r="N54" s="35">
        <f t="shared" ref="N54" si="51">ABS(G54-L54)</f>
        <v>3.6208418911165552E-3</v>
      </c>
      <c r="O54" s="3"/>
    </row>
    <row r="55" spans="1:18" x14ac:dyDescent="0.3">
      <c r="A55" s="25"/>
      <c r="B55" s="19"/>
      <c r="C55" s="19"/>
      <c r="D55" s="19"/>
      <c r="E55" s="19"/>
      <c r="F55" s="21"/>
      <c r="G55" s="21"/>
      <c r="H55" s="2" t="s">
        <v>182</v>
      </c>
      <c r="I55" s="13">
        <v>306.60973849828599</v>
      </c>
      <c r="J55" s="13">
        <v>56.6354182930706</v>
      </c>
      <c r="K55" s="29"/>
      <c r="L55" s="29"/>
      <c r="M55" s="35"/>
      <c r="N55" s="35"/>
    </row>
    <row r="56" spans="1:18" x14ac:dyDescent="0.3">
      <c r="A56" s="25" t="s">
        <v>123</v>
      </c>
      <c r="B56" s="16" t="s">
        <v>81</v>
      </c>
      <c r="C56" s="18" t="s">
        <v>84</v>
      </c>
      <c r="D56" s="18" t="s">
        <v>85</v>
      </c>
      <c r="E56" s="23" t="s">
        <v>225</v>
      </c>
      <c r="F56" s="20">
        <v>31.4</v>
      </c>
      <c r="G56" s="22">
        <v>17.170000000000002</v>
      </c>
      <c r="H56" s="2" t="s">
        <v>183</v>
      </c>
      <c r="I56" s="13">
        <v>307.42991978978398</v>
      </c>
      <c r="J56" s="13">
        <v>38.125404284269003</v>
      </c>
      <c r="K56" s="28">
        <v>31.397701748111288</v>
      </c>
      <c r="L56" s="28">
        <v>17.16780810250004</v>
      </c>
      <c r="M56" s="35">
        <f t="shared" ref="M56" si="52">ABS(F56-K56)</f>
        <v>2.2982518887104675E-3</v>
      </c>
      <c r="N56" s="35">
        <f t="shared" ref="N56" si="53">ABS(G56-L56)</f>
        <v>2.191897499962181E-3</v>
      </c>
    </row>
    <row r="57" spans="1:18" x14ac:dyDescent="0.3">
      <c r="A57" s="25"/>
      <c r="B57" s="19"/>
      <c r="C57" s="19"/>
      <c r="D57" s="19"/>
      <c r="E57" s="19"/>
      <c r="F57" s="21"/>
      <c r="G57" s="21"/>
      <c r="H57" s="2" t="s">
        <v>184</v>
      </c>
      <c r="I57" s="13">
        <v>307.43307818126499</v>
      </c>
      <c r="J57" s="13">
        <v>38.129474785065597</v>
      </c>
      <c r="K57" s="29"/>
      <c r="L57" s="29"/>
      <c r="M57" s="35"/>
      <c r="N57" s="35"/>
      <c r="R57" s="3"/>
    </row>
    <row r="58" spans="1:18" x14ac:dyDescent="0.3">
      <c r="A58" s="25" t="s">
        <v>124</v>
      </c>
      <c r="B58" s="16" t="s">
        <v>86</v>
      </c>
      <c r="C58" s="18" t="s">
        <v>87</v>
      </c>
      <c r="D58" s="18" t="s">
        <v>88</v>
      </c>
      <c r="E58" s="23" t="s">
        <v>226</v>
      </c>
      <c r="F58" s="20">
        <v>299.42</v>
      </c>
      <c r="G58" s="22">
        <v>18.100000000000001</v>
      </c>
      <c r="H58" s="2" t="s">
        <v>185</v>
      </c>
      <c r="I58" s="13">
        <v>317.63376543843702</v>
      </c>
      <c r="J58" s="13">
        <v>22.454577783345702</v>
      </c>
      <c r="K58" s="28">
        <v>299.38782473636002</v>
      </c>
      <c r="L58" s="28">
        <v>18.153636341931371</v>
      </c>
      <c r="M58" s="35">
        <f t="shared" ref="M58" si="54">ABS(F58-K58)</f>
        <v>3.217526363999923E-2</v>
      </c>
      <c r="N58" s="35">
        <f t="shared" ref="N58" si="55">ABS(G58-L58)</f>
        <v>5.3636341931369458E-2</v>
      </c>
    </row>
    <row r="59" spans="1:18" x14ac:dyDescent="0.3">
      <c r="A59" s="25"/>
      <c r="B59" s="19"/>
      <c r="C59" s="19"/>
      <c r="D59" s="19"/>
      <c r="E59" s="19"/>
      <c r="F59" s="21"/>
      <c r="G59" s="21"/>
      <c r="H59" s="2" t="s">
        <v>186</v>
      </c>
      <c r="I59" s="13">
        <v>317.629011124839</v>
      </c>
      <c r="J59" s="13">
        <v>22.457052249051799</v>
      </c>
      <c r="K59" s="29"/>
      <c r="L59" s="29"/>
      <c r="M59" s="35"/>
      <c r="N59" s="35"/>
      <c r="P59" s="14"/>
      <c r="Q59" s="14"/>
    </row>
    <row r="60" spans="1:18" x14ac:dyDescent="0.3">
      <c r="A60" s="25" t="s">
        <v>125</v>
      </c>
      <c r="B60" s="16" t="s">
        <v>89</v>
      </c>
      <c r="C60" s="18" t="s">
        <v>90</v>
      </c>
      <c r="D60" s="18" t="s">
        <v>91</v>
      </c>
      <c r="E60" s="23" t="s">
        <v>227</v>
      </c>
      <c r="F60" s="20">
        <v>347.12</v>
      </c>
      <c r="G60" s="22">
        <v>28.841999999999999</v>
      </c>
      <c r="H60" s="2" t="s">
        <v>187</v>
      </c>
      <c r="I60" s="13">
        <v>333.22015269687603</v>
      </c>
      <c r="J60" s="13">
        <v>73.307285164294996</v>
      </c>
      <c r="K60" s="28">
        <v>347.1026840525596</v>
      </c>
      <c r="L60" s="28">
        <v>28.841590770024215</v>
      </c>
      <c r="M60" s="35">
        <f t="shared" ref="M60" si="56">ABS(F60-K60)</f>
        <v>1.7315947440408763E-2</v>
      </c>
      <c r="N60" s="35">
        <f t="shared" ref="N60" si="57">ABS(G60-L60)</f>
        <v>4.0922997578363152E-4</v>
      </c>
      <c r="P60" s="14"/>
      <c r="Q60" s="14"/>
    </row>
    <row r="61" spans="1:18" x14ac:dyDescent="0.3">
      <c r="A61" s="25"/>
      <c r="B61" s="19"/>
      <c r="C61" s="19"/>
      <c r="D61" s="19"/>
      <c r="E61" s="19"/>
      <c r="F61" s="21"/>
      <c r="G61" s="21"/>
      <c r="H61" s="2" t="s">
        <v>188</v>
      </c>
      <c r="I61" s="13">
        <v>333.21392433256102</v>
      </c>
      <c r="J61" s="13">
        <v>73.315094505935207</v>
      </c>
      <c r="K61" s="29"/>
      <c r="L61" s="29"/>
      <c r="M61" s="35"/>
      <c r="N61" s="35"/>
    </row>
    <row r="62" spans="1:18" x14ac:dyDescent="0.3">
      <c r="A62" s="25" t="s">
        <v>126</v>
      </c>
      <c r="B62" s="16" t="s">
        <v>89</v>
      </c>
      <c r="C62" s="18" t="s">
        <v>92</v>
      </c>
      <c r="D62" s="18" t="s">
        <v>93</v>
      </c>
      <c r="E62" s="23" t="s">
        <v>228</v>
      </c>
      <c r="F62" s="20">
        <v>241.07</v>
      </c>
      <c r="G62" s="22">
        <v>21.3</v>
      </c>
      <c r="H62" s="2" t="s">
        <v>189</v>
      </c>
      <c r="I62" s="13">
        <v>334.61582489299701</v>
      </c>
      <c r="J62" s="13">
        <v>63.222892403890498</v>
      </c>
      <c r="K62" s="28">
        <v>241.08701501014662</v>
      </c>
      <c r="L62" s="28">
        <v>21.300357677496294</v>
      </c>
      <c r="M62" s="35">
        <f t="shared" ref="M62" si="58">ABS(F62-K62)</f>
        <v>1.7015010146621989E-2</v>
      </c>
      <c r="N62" s="35">
        <f t="shared" ref="N62" si="59">ABS(G62-L62)</f>
        <v>3.5767749629300738E-4</v>
      </c>
    </row>
    <row r="63" spans="1:18" x14ac:dyDescent="0.3">
      <c r="A63" s="25"/>
      <c r="B63" s="19"/>
      <c r="C63" s="19"/>
      <c r="D63" s="19"/>
      <c r="E63" s="19"/>
      <c r="F63" s="21"/>
      <c r="G63" s="21"/>
      <c r="H63" s="2" t="s">
        <v>190</v>
      </c>
      <c r="I63" s="13">
        <v>334.604329847016</v>
      </c>
      <c r="J63" s="13">
        <v>63.2200312974187</v>
      </c>
      <c r="K63" s="29"/>
      <c r="L63" s="29"/>
      <c r="M63" s="35"/>
      <c r="N63" s="35"/>
    </row>
    <row r="64" spans="1:18" x14ac:dyDescent="0.3">
      <c r="A64" s="25" t="s">
        <v>127</v>
      </c>
      <c r="B64" s="16" t="s">
        <v>94</v>
      </c>
      <c r="C64" s="18" t="s">
        <v>95</v>
      </c>
      <c r="D64" s="18" t="s">
        <v>96</v>
      </c>
      <c r="E64" s="23" t="s">
        <v>229</v>
      </c>
      <c r="F64" s="20">
        <v>185.4</v>
      </c>
      <c r="G64" s="22">
        <v>22.35</v>
      </c>
      <c r="H64" s="2" t="s">
        <v>191</v>
      </c>
      <c r="I64" s="13">
        <v>338.96783423833199</v>
      </c>
      <c r="J64" s="13">
        <v>39.634307751737602</v>
      </c>
      <c r="K64" s="28">
        <v>185.44306290372302</v>
      </c>
      <c r="L64" s="28">
        <v>22.345673820881231</v>
      </c>
      <c r="M64" s="35">
        <f t="shared" ref="M64" si="60">ABS(F64-K64)</f>
        <v>4.3062903723011914E-2</v>
      </c>
      <c r="N64" s="35">
        <f t="shared" ref="N64" si="61">ABS(G64-L64)</f>
        <v>4.3261791187703125E-3</v>
      </c>
      <c r="P64" s="14"/>
      <c r="Q64" s="14"/>
    </row>
    <row r="65" spans="1:14" x14ac:dyDescent="0.3">
      <c r="A65" s="25"/>
      <c r="B65" s="19"/>
      <c r="C65" s="19"/>
      <c r="D65" s="19"/>
      <c r="E65" s="19"/>
      <c r="F65" s="21"/>
      <c r="G65" s="21"/>
      <c r="H65" s="15" t="s">
        <v>192</v>
      </c>
      <c r="I65" s="13">
        <v>338.96706977862499</v>
      </c>
      <c r="J65" s="12">
        <v>39.628128605865903</v>
      </c>
      <c r="K65" s="29"/>
      <c r="L65" s="29"/>
      <c r="M65" s="35"/>
      <c r="N65" s="35"/>
    </row>
    <row r="66" spans="1:14" x14ac:dyDescent="0.3">
      <c r="A66" s="25" t="s">
        <v>128</v>
      </c>
      <c r="B66" s="16" t="s">
        <v>18</v>
      </c>
      <c r="C66" s="18" t="s">
        <v>97</v>
      </c>
      <c r="D66" s="18" t="s">
        <v>98</v>
      </c>
      <c r="E66" s="23" t="s">
        <v>230</v>
      </c>
      <c r="F66" s="20">
        <v>255.69</v>
      </c>
      <c r="G66" s="22">
        <v>15.61</v>
      </c>
      <c r="H66" s="2" t="s">
        <v>193</v>
      </c>
      <c r="I66" s="13">
        <v>347.49630420443202</v>
      </c>
      <c r="J66" s="13">
        <v>47.959383510535602</v>
      </c>
      <c r="K66" s="28">
        <v>256.28977182692807</v>
      </c>
      <c r="L66" s="28">
        <v>15.687310267765792</v>
      </c>
      <c r="M66" s="35">
        <f t="shared" ref="M66" si="62">ABS(F66-K66)</f>
        <v>0.59977182692807673</v>
      </c>
      <c r="N66" s="35">
        <f t="shared" ref="N66" si="63">ABS(G66-L66)</f>
        <v>7.7310267765792418E-2</v>
      </c>
    </row>
    <row r="67" spans="1:14" x14ac:dyDescent="0.3">
      <c r="A67" s="25"/>
      <c r="B67" s="19"/>
      <c r="C67" s="19"/>
      <c r="D67" s="19"/>
      <c r="E67" s="19"/>
      <c r="F67" s="21"/>
      <c r="G67" s="21"/>
      <c r="H67" s="2" t="s">
        <v>194</v>
      </c>
      <c r="I67" s="13">
        <v>347.48998255242202</v>
      </c>
      <c r="J67" s="13">
        <v>47.958350538708899</v>
      </c>
      <c r="K67" s="29"/>
      <c r="L67" s="29"/>
      <c r="M67" s="35"/>
      <c r="N67" s="35"/>
    </row>
    <row r="69" spans="1:14" x14ac:dyDescent="0.3">
      <c r="I69"/>
    </row>
  </sheetData>
  <mergeCells count="364">
    <mergeCell ref="M60:M61"/>
    <mergeCell ref="N60:N61"/>
    <mergeCell ref="M62:M63"/>
    <mergeCell ref="N62:N63"/>
    <mergeCell ref="M64:M65"/>
    <mergeCell ref="N64:N65"/>
    <mergeCell ref="M66:M67"/>
    <mergeCell ref="N66:N67"/>
    <mergeCell ref="M50:M51"/>
    <mergeCell ref="N50:N51"/>
    <mergeCell ref="M52:M53"/>
    <mergeCell ref="N52:N53"/>
    <mergeCell ref="M54:M55"/>
    <mergeCell ref="N54:N55"/>
    <mergeCell ref="M56:M57"/>
    <mergeCell ref="N56:N57"/>
    <mergeCell ref="M58:M59"/>
    <mergeCell ref="N58:N59"/>
    <mergeCell ref="M40:M41"/>
    <mergeCell ref="N40:N41"/>
    <mergeCell ref="M42:M43"/>
    <mergeCell ref="N42:N43"/>
    <mergeCell ref="M44:M45"/>
    <mergeCell ref="N44:N45"/>
    <mergeCell ref="M46:M47"/>
    <mergeCell ref="N46:N47"/>
    <mergeCell ref="M48:M49"/>
    <mergeCell ref="N48:N49"/>
    <mergeCell ref="M30:M31"/>
    <mergeCell ref="N30:N31"/>
    <mergeCell ref="M32:M33"/>
    <mergeCell ref="N32:N33"/>
    <mergeCell ref="M34:M35"/>
    <mergeCell ref="N34:N35"/>
    <mergeCell ref="M36:M37"/>
    <mergeCell ref="N36:N37"/>
    <mergeCell ref="M38:M39"/>
    <mergeCell ref="N38:N39"/>
    <mergeCell ref="M20:M21"/>
    <mergeCell ref="N20:N21"/>
    <mergeCell ref="M22:M23"/>
    <mergeCell ref="N22:N23"/>
    <mergeCell ref="M24:M25"/>
    <mergeCell ref="N24:N25"/>
    <mergeCell ref="M26:M27"/>
    <mergeCell ref="N26:N27"/>
    <mergeCell ref="M28:M29"/>
    <mergeCell ref="N28:N29"/>
    <mergeCell ref="M10:M11"/>
    <mergeCell ref="N10:N11"/>
    <mergeCell ref="M12:M13"/>
    <mergeCell ref="N12:N13"/>
    <mergeCell ref="M14:M15"/>
    <mergeCell ref="N14:N15"/>
    <mergeCell ref="M16:M17"/>
    <mergeCell ref="N16:N17"/>
    <mergeCell ref="M18:M19"/>
    <mergeCell ref="N18:N19"/>
    <mergeCell ref="M2:M3"/>
    <mergeCell ref="N2:N3"/>
    <mergeCell ref="M1:N1"/>
    <mergeCell ref="M4:M5"/>
    <mergeCell ref="N4:N5"/>
    <mergeCell ref="M6:M7"/>
    <mergeCell ref="N6:N7"/>
    <mergeCell ref="M8:M9"/>
    <mergeCell ref="N8:N9"/>
    <mergeCell ref="K64:K65"/>
    <mergeCell ref="L64:L65"/>
    <mergeCell ref="K66:K67"/>
    <mergeCell ref="L66:L67"/>
    <mergeCell ref="K54:K55"/>
    <mergeCell ref="L54:L55"/>
    <mergeCell ref="K56:K57"/>
    <mergeCell ref="L56:L57"/>
    <mergeCell ref="K58:K59"/>
    <mergeCell ref="L58:L59"/>
    <mergeCell ref="K60:K61"/>
    <mergeCell ref="L60:L61"/>
    <mergeCell ref="K62:K63"/>
    <mergeCell ref="L62:L63"/>
    <mergeCell ref="L44:L45"/>
    <mergeCell ref="K44:K45"/>
    <mergeCell ref="K46:K47"/>
    <mergeCell ref="L46:L47"/>
    <mergeCell ref="L48:L49"/>
    <mergeCell ref="K48:K49"/>
    <mergeCell ref="K50:K51"/>
    <mergeCell ref="L50:L51"/>
    <mergeCell ref="K52:K53"/>
    <mergeCell ref="L52:L53"/>
    <mergeCell ref="K36:K37"/>
    <mergeCell ref="L36:L37"/>
    <mergeCell ref="K38:K39"/>
    <mergeCell ref="L38:L39"/>
    <mergeCell ref="L40:L41"/>
    <mergeCell ref="K40:K41"/>
    <mergeCell ref="K42:K43"/>
    <mergeCell ref="L42:L43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  <mergeCell ref="K16:K17"/>
    <mergeCell ref="L16:L17"/>
    <mergeCell ref="K18:K19"/>
    <mergeCell ref="L18:L19"/>
    <mergeCell ref="K20:K21"/>
    <mergeCell ref="L20:L21"/>
    <mergeCell ref="K22:K23"/>
    <mergeCell ref="L22:L23"/>
    <mergeCell ref="K24:K25"/>
    <mergeCell ref="L24:L25"/>
    <mergeCell ref="H1:H3"/>
    <mergeCell ref="A4:A5"/>
    <mergeCell ref="G4:G5"/>
    <mergeCell ref="E4:E5"/>
    <mergeCell ref="K12:K13"/>
    <mergeCell ref="L12:L13"/>
    <mergeCell ref="K10:K11"/>
    <mergeCell ref="L10:L11"/>
    <mergeCell ref="K14:K15"/>
    <mergeCell ref="L14:L15"/>
    <mergeCell ref="G14:G15"/>
    <mergeCell ref="K4:K5"/>
    <mergeCell ref="L4:L5"/>
    <mergeCell ref="K6:K7"/>
    <mergeCell ref="L6:L7"/>
    <mergeCell ref="K8:K9"/>
    <mergeCell ref="L8:L9"/>
    <mergeCell ref="B1:B3"/>
    <mergeCell ref="I2:I3"/>
    <mergeCell ref="J2:J3"/>
    <mergeCell ref="I1:L1"/>
    <mergeCell ref="K2:K3"/>
    <mergeCell ref="L2:L3"/>
    <mergeCell ref="G6:G7"/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52:A53"/>
    <mergeCell ref="A54:A55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66:A67"/>
    <mergeCell ref="B4:B5"/>
    <mergeCell ref="C4:C5"/>
    <mergeCell ref="D4:D5"/>
    <mergeCell ref="F4:F5"/>
    <mergeCell ref="C6:C7"/>
    <mergeCell ref="B6:B7"/>
    <mergeCell ref="D6:D7"/>
    <mergeCell ref="F6:F7"/>
    <mergeCell ref="C10:C11"/>
    <mergeCell ref="D10:D11"/>
    <mergeCell ref="F10:F11"/>
    <mergeCell ref="C14:C15"/>
    <mergeCell ref="D14:D15"/>
    <mergeCell ref="F14:F15"/>
    <mergeCell ref="C18:C19"/>
    <mergeCell ref="A56:A57"/>
    <mergeCell ref="A58:A59"/>
    <mergeCell ref="A60:A61"/>
    <mergeCell ref="A62:A63"/>
    <mergeCell ref="A64:A65"/>
    <mergeCell ref="A46:A47"/>
    <mergeCell ref="A48:A49"/>
    <mergeCell ref="A50:A51"/>
    <mergeCell ref="C16:C17"/>
    <mergeCell ref="D16:D17"/>
    <mergeCell ref="F16:F17"/>
    <mergeCell ref="G16:G17"/>
    <mergeCell ref="E14:E15"/>
    <mergeCell ref="E16:E17"/>
    <mergeCell ref="G10:G11"/>
    <mergeCell ref="C12:C13"/>
    <mergeCell ref="D12:D13"/>
    <mergeCell ref="F12:F13"/>
    <mergeCell ref="G12:G13"/>
    <mergeCell ref="E10:E11"/>
    <mergeCell ref="E12:E13"/>
    <mergeCell ref="C22:C23"/>
    <mergeCell ref="D22:D23"/>
    <mergeCell ref="F22:F23"/>
    <mergeCell ref="G22:G23"/>
    <mergeCell ref="E22:E23"/>
    <mergeCell ref="D18:D19"/>
    <mergeCell ref="F18:F19"/>
    <mergeCell ref="G18:G19"/>
    <mergeCell ref="C20:C21"/>
    <mergeCell ref="D20:D21"/>
    <mergeCell ref="F20:F21"/>
    <mergeCell ref="G20:G21"/>
    <mergeCell ref="E18:E19"/>
    <mergeCell ref="E20:E21"/>
    <mergeCell ref="C26:C27"/>
    <mergeCell ref="D26:D27"/>
    <mergeCell ref="F26:F27"/>
    <mergeCell ref="G26:G27"/>
    <mergeCell ref="E26:E27"/>
    <mergeCell ref="C24:C25"/>
    <mergeCell ref="D24:D25"/>
    <mergeCell ref="F24:F25"/>
    <mergeCell ref="G24:G25"/>
    <mergeCell ref="E24:E25"/>
    <mergeCell ref="C30:C31"/>
    <mergeCell ref="D30:D31"/>
    <mergeCell ref="F30:F31"/>
    <mergeCell ref="G30:G31"/>
    <mergeCell ref="E30:E31"/>
    <mergeCell ref="C28:C29"/>
    <mergeCell ref="D28:D29"/>
    <mergeCell ref="F28:F29"/>
    <mergeCell ref="G28:G29"/>
    <mergeCell ref="E28:E29"/>
    <mergeCell ref="C34:C35"/>
    <mergeCell ref="D34:D35"/>
    <mergeCell ref="F34:F35"/>
    <mergeCell ref="G34:G35"/>
    <mergeCell ref="E34:E35"/>
    <mergeCell ref="C32:C33"/>
    <mergeCell ref="D32:D33"/>
    <mergeCell ref="F32:F33"/>
    <mergeCell ref="G32:G33"/>
    <mergeCell ref="E32:E33"/>
    <mergeCell ref="C38:C39"/>
    <mergeCell ref="D38:D39"/>
    <mergeCell ref="F38:F39"/>
    <mergeCell ref="G38:G39"/>
    <mergeCell ref="E38:E39"/>
    <mergeCell ref="C36:C37"/>
    <mergeCell ref="D36:D37"/>
    <mergeCell ref="F36:F37"/>
    <mergeCell ref="G36:G37"/>
    <mergeCell ref="E36:E37"/>
    <mergeCell ref="C42:C43"/>
    <mergeCell ref="D42:D43"/>
    <mergeCell ref="F42:F43"/>
    <mergeCell ref="G42:G43"/>
    <mergeCell ref="E42:E43"/>
    <mergeCell ref="C40:C41"/>
    <mergeCell ref="D40:D41"/>
    <mergeCell ref="F40:F41"/>
    <mergeCell ref="G40:G41"/>
    <mergeCell ref="E40:E41"/>
    <mergeCell ref="C46:C47"/>
    <mergeCell ref="D46:D47"/>
    <mergeCell ref="F46:F47"/>
    <mergeCell ref="G46:G47"/>
    <mergeCell ref="E46:E47"/>
    <mergeCell ref="C44:C45"/>
    <mergeCell ref="D44:D45"/>
    <mergeCell ref="F44:F45"/>
    <mergeCell ref="G44:G45"/>
    <mergeCell ref="E44:E45"/>
    <mergeCell ref="C50:C51"/>
    <mergeCell ref="D50:D51"/>
    <mergeCell ref="F50:F51"/>
    <mergeCell ref="G50:G51"/>
    <mergeCell ref="E50:E51"/>
    <mergeCell ref="C48:C49"/>
    <mergeCell ref="D48:D49"/>
    <mergeCell ref="F48:F49"/>
    <mergeCell ref="G48:G49"/>
    <mergeCell ref="E48:E49"/>
    <mergeCell ref="C54:C55"/>
    <mergeCell ref="D54:D55"/>
    <mergeCell ref="F54:F55"/>
    <mergeCell ref="G54:G55"/>
    <mergeCell ref="E54:E55"/>
    <mergeCell ref="C52:C53"/>
    <mergeCell ref="D52:D53"/>
    <mergeCell ref="F52:F53"/>
    <mergeCell ref="G52:G53"/>
    <mergeCell ref="E52:E53"/>
    <mergeCell ref="E60:E61"/>
    <mergeCell ref="C58:C59"/>
    <mergeCell ref="D58:D59"/>
    <mergeCell ref="F58:F59"/>
    <mergeCell ref="G58:G59"/>
    <mergeCell ref="E58:E59"/>
    <mergeCell ref="C56:C57"/>
    <mergeCell ref="D56:D57"/>
    <mergeCell ref="F56:F57"/>
    <mergeCell ref="G56:G57"/>
    <mergeCell ref="E56:E57"/>
    <mergeCell ref="B46:B47"/>
    <mergeCell ref="B48:B49"/>
    <mergeCell ref="B50:B51"/>
    <mergeCell ref="B52:B53"/>
    <mergeCell ref="B54:B55"/>
    <mergeCell ref="C66:C67"/>
    <mergeCell ref="D66:D67"/>
    <mergeCell ref="F66:F67"/>
    <mergeCell ref="G66:G67"/>
    <mergeCell ref="E66:E67"/>
    <mergeCell ref="C64:C65"/>
    <mergeCell ref="D64:D65"/>
    <mergeCell ref="F64:F65"/>
    <mergeCell ref="G64:G65"/>
    <mergeCell ref="E64:E65"/>
    <mergeCell ref="C62:C63"/>
    <mergeCell ref="D62:D63"/>
    <mergeCell ref="F62:F63"/>
    <mergeCell ref="G62:G63"/>
    <mergeCell ref="E62:E63"/>
    <mergeCell ref="C60:C61"/>
    <mergeCell ref="D60:D61"/>
    <mergeCell ref="F60:F61"/>
    <mergeCell ref="G60:G61"/>
    <mergeCell ref="B36:B37"/>
    <mergeCell ref="B38:B39"/>
    <mergeCell ref="B40:B41"/>
    <mergeCell ref="B66:B67"/>
    <mergeCell ref="B44:B45"/>
    <mergeCell ref="B42:B43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56:B57"/>
    <mergeCell ref="B58:B59"/>
    <mergeCell ref="B60:B61"/>
    <mergeCell ref="B62:B63"/>
    <mergeCell ref="B64:B65"/>
    <mergeCell ref="B8:B9"/>
    <mergeCell ref="C8:C9"/>
    <mergeCell ref="D8:D9"/>
    <mergeCell ref="F8:F9"/>
    <mergeCell ref="G8:G9"/>
    <mergeCell ref="E6:E7"/>
    <mergeCell ref="E8:E9"/>
    <mergeCell ref="C1:D1"/>
    <mergeCell ref="F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C35"/>
  <sheetViews>
    <sheetView workbookViewId="0">
      <selection activeCell="S5" sqref="S5"/>
    </sheetView>
  </sheetViews>
  <sheetFormatPr baseColWidth="10" defaultColWidth="8.88671875" defaultRowHeight="14.4" x14ac:dyDescent="0.3"/>
  <cols>
    <col min="1" max="1" width="11.77734375" customWidth="1"/>
    <col min="2" max="3" width="7.33203125" customWidth="1"/>
  </cols>
  <sheetData>
    <row r="2" spans="1:3" x14ac:dyDescent="0.3">
      <c r="B2" s="38" t="s">
        <v>233</v>
      </c>
      <c r="C2" s="38"/>
    </row>
    <row r="3" spans="1:3" x14ac:dyDescent="0.3">
      <c r="B3" s="1" t="s">
        <v>197</v>
      </c>
      <c r="C3" s="1" t="s">
        <v>198</v>
      </c>
    </row>
    <row r="4" spans="1:3" x14ac:dyDescent="0.3">
      <c r="A4" t="str">
        <f>Etalons!A4</f>
        <v>STF38</v>
      </c>
      <c r="B4">
        <f>Etalons!M4</f>
        <v>4.6271051377573258E-3</v>
      </c>
      <c r="C4">
        <f>Etalons!N4</f>
        <v>4.3413284195992219E-3</v>
      </c>
    </row>
    <row r="5" spans="1:3" x14ac:dyDescent="0.3">
      <c r="A5" t="str">
        <f>Etalons!A6</f>
        <v>STF136AB</v>
      </c>
      <c r="B5">
        <f>Etalons!M6</f>
        <v>0.3380870827080571</v>
      </c>
      <c r="C5">
        <f>Etalons!N6</f>
        <v>2.1465209874014235E-2</v>
      </c>
    </row>
    <row r="6" spans="1:3" x14ac:dyDescent="0.3">
      <c r="A6" t="str">
        <f>Etalons!A8</f>
        <v>STF222</v>
      </c>
      <c r="B6">
        <f>Etalons!M8</f>
        <v>6.7507887637766828E-2</v>
      </c>
      <c r="C6">
        <f>Etalons!N8</f>
        <v>1.0747182438247904E-2</v>
      </c>
    </row>
    <row r="7" spans="1:3" x14ac:dyDescent="0.3">
      <c r="A7" t="str">
        <f>Etalons!A10</f>
        <v>STF292</v>
      </c>
      <c r="B7">
        <f>Etalons!M10</f>
        <v>2.3487506308782713E-2</v>
      </c>
      <c r="C7">
        <f>Etalons!N10</f>
        <v>1.2883460997056062E-2</v>
      </c>
    </row>
    <row r="8" spans="1:3" x14ac:dyDescent="0.3">
      <c r="A8" t="str">
        <f>Etalons!A12</f>
        <v>STF297AB</v>
      </c>
      <c r="B8">
        <f>Etalons!M12</f>
        <v>1.1288147532013681E-2</v>
      </c>
      <c r="C8">
        <f>Etalons!N12</f>
        <v>1.0265706264789287E-3</v>
      </c>
    </row>
    <row r="9" spans="1:3" x14ac:dyDescent="0.3">
      <c r="A9" t="str">
        <f>Etalons!A14</f>
        <v>STF485AE</v>
      </c>
      <c r="B9">
        <f>Etalons!M14</f>
        <v>1.7308338310499494E-2</v>
      </c>
      <c r="C9">
        <f>Etalons!N14</f>
        <v>1.0856130287173471E-3</v>
      </c>
    </row>
    <row r="10" spans="1:3" x14ac:dyDescent="0.3">
      <c r="A10" t="str">
        <f>Etalons!A16</f>
        <v>STF534AB</v>
      </c>
      <c r="B10">
        <f>Etalons!M16</f>
        <v>2.6023255303982751E-2</v>
      </c>
      <c r="C10">
        <f>Etalons!N16</f>
        <v>2.2890747302536596E-2</v>
      </c>
    </row>
    <row r="11" spans="1:3" x14ac:dyDescent="0.3">
      <c r="A11" t="str">
        <f>Etalons!A18</f>
        <v>STF697AB</v>
      </c>
      <c r="B11">
        <f>Etalons!M18</f>
        <v>2.067841082191535E-2</v>
      </c>
      <c r="C11">
        <f>Etalons!N18</f>
        <v>3.2046191691215142E-3</v>
      </c>
    </row>
    <row r="12" spans="1:3" x14ac:dyDescent="0.3">
      <c r="A12" t="str">
        <f>Etalons!A20</f>
        <v>STF764</v>
      </c>
      <c r="B12">
        <f>Etalons!M20</f>
        <v>2.0794267897207064E-2</v>
      </c>
      <c r="C12">
        <f>Etalons!N20</f>
        <v>2.1016747908220168E-4</v>
      </c>
    </row>
    <row r="13" spans="1:3" x14ac:dyDescent="0.3">
      <c r="A13" t="str">
        <f>Etalons!A22</f>
        <v>STF897AB</v>
      </c>
      <c r="B13">
        <f>Etalons!M22</f>
        <v>6.1436474832021304E-2</v>
      </c>
      <c r="C13">
        <f>Etalons!N22</f>
        <v>3.2770522993175177E-3</v>
      </c>
    </row>
    <row r="14" spans="1:3" x14ac:dyDescent="0.3">
      <c r="A14" t="str">
        <f>Etalons!A24</f>
        <v>STF924AB</v>
      </c>
      <c r="B14">
        <f>Etalons!M24</f>
        <v>1.4849578238283812E-2</v>
      </c>
      <c r="C14">
        <f>Etalons!N24</f>
        <v>9.7937252338518022E-3</v>
      </c>
    </row>
    <row r="15" spans="1:3" x14ac:dyDescent="0.3">
      <c r="A15" t="str">
        <f>Etalons!A26</f>
        <v>STF994AB</v>
      </c>
      <c r="B15">
        <f>Etalons!M26</f>
        <v>0.28988810368046103</v>
      </c>
      <c r="C15">
        <f>Etalons!N26</f>
        <v>0.16518867772934342</v>
      </c>
    </row>
    <row r="16" spans="1:3" x14ac:dyDescent="0.3">
      <c r="A16" t="str">
        <f>Etalons!A28</f>
        <v>STF1050AB</v>
      </c>
      <c r="B16">
        <f>Etalons!M28</f>
        <v>2.1568469941517066E-2</v>
      </c>
      <c r="C16">
        <f>Etalons!N28</f>
        <v>4.3936402497166682E-3</v>
      </c>
    </row>
    <row r="17" spans="1:3" x14ac:dyDescent="0.3">
      <c r="A17" t="str">
        <f>Etalons!A30</f>
        <v>STF1169</v>
      </c>
      <c r="B17">
        <f>Etalons!M30</f>
        <v>0.13418075659105178</v>
      </c>
      <c r="C17">
        <f>Etalons!N30</f>
        <v>3.4757567610661511E-3</v>
      </c>
    </row>
    <row r="18" spans="1:3" x14ac:dyDescent="0.3">
      <c r="A18" t="str">
        <f>Etalons!A32</f>
        <v>STF1283</v>
      </c>
      <c r="B18">
        <f>Etalons!M32</f>
        <v>6.8761615204493864E-2</v>
      </c>
      <c r="C18">
        <f>Etalons!N32</f>
        <v>2.4391168888413972E-2</v>
      </c>
    </row>
    <row r="19" spans="1:3" x14ac:dyDescent="0.3">
      <c r="A19" t="str">
        <f>Etalons!A34</f>
        <v>STF1349</v>
      </c>
      <c r="B19">
        <f>Etalons!M34</f>
        <v>6.5428737621857636E-2</v>
      </c>
      <c r="C19">
        <f>Etalons!N34</f>
        <v>9.2422544594441547E-3</v>
      </c>
    </row>
    <row r="20" spans="1:3" x14ac:dyDescent="0.3">
      <c r="A20" t="str">
        <f>Etalons!A36</f>
        <v>STF1415AB</v>
      </c>
      <c r="B20">
        <f>Etalons!M36</f>
        <v>7.9876412782880379E-2</v>
      </c>
      <c r="C20">
        <f>Etalons!N36</f>
        <v>1.3903919021345246E-2</v>
      </c>
    </row>
    <row r="21" spans="1:3" x14ac:dyDescent="0.3">
      <c r="A21" t="str">
        <f>Etalons!A38</f>
        <v>STF1603</v>
      </c>
      <c r="B21">
        <f>Etalons!M38</f>
        <v>0.59386977546090236</v>
      </c>
      <c r="C21">
        <f>Etalons!N38</f>
        <v>8.8881165596323086E-2</v>
      </c>
    </row>
    <row r="22" spans="1:3" x14ac:dyDescent="0.3">
      <c r="A22" t="str">
        <f>Etalons!A40</f>
        <v>STF1615AB</v>
      </c>
      <c r="B22">
        <f>Etalons!M40</f>
        <v>3.0449351377427547E-2</v>
      </c>
      <c r="C22">
        <f>Etalons!N40</f>
        <v>1.4409902746010061E-2</v>
      </c>
    </row>
    <row r="23" spans="1:3" x14ac:dyDescent="0.3">
      <c r="A23" t="str">
        <f>Etalons!A42</f>
        <v>STF1927AB</v>
      </c>
      <c r="B23">
        <f>Etalons!M42</f>
        <v>0.2595938661187347</v>
      </c>
      <c r="C23">
        <f>Etalons!N42</f>
        <v>1.4184795573946474E-2</v>
      </c>
    </row>
    <row r="24" spans="1:3" x14ac:dyDescent="0.3">
      <c r="A24" t="str">
        <f>Etalons!A44</f>
        <v>STF2202AB</v>
      </c>
      <c r="B24">
        <f>Etalons!M44</f>
        <v>7.9573525787651533E-2</v>
      </c>
      <c r="C24">
        <f>Etalons!N44</f>
        <v>1.4840491992185179E-2</v>
      </c>
    </row>
    <row r="25" spans="1:3" x14ac:dyDescent="0.3">
      <c r="A25" t="str">
        <f>Etalons!A46</f>
        <v>STF2277AB</v>
      </c>
      <c r="B25">
        <f>Etalons!M46</f>
        <v>1.5074922422278121</v>
      </c>
      <c r="C25">
        <f>Etalons!N46</f>
        <v>1.2686797353715917E-2</v>
      </c>
    </row>
    <row r="26" spans="1:3" x14ac:dyDescent="0.3">
      <c r="A26" t="str">
        <f>Etalons!A48</f>
        <v>STF2380</v>
      </c>
      <c r="B26">
        <f>Etalons!M48</f>
        <v>7.3019786021196964E-2</v>
      </c>
      <c r="C26">
        <f>Etalons!N48</f>
        <v>5.986173601671041E-2</v>
      </c>
    </row>
    <row r="27" spans="1:3" x14ac:dyDescent="0.3">
      <c r="A27" t="str">
        <f>Etalons!A50</f>
        <v>STT370AB</v>
      </c>
      <c r="B27">
        <f>Etalons!M50</f>
        <v>6.4495231403135733E-2</v>
      </c>
      <c r="C27">
        <f>Etalons!N50</f>
        <v>4.3058463555709636E-3</v>
      </c>
    </row>
    <row r="28" spans="1:3" x14ac:dyDescent="0.3">
      <c r="A28" t="str">
        <f>Etalons!A52</f>
        <v>STF2562AB</v>
      </c>
      <c r="B28">
        <f>Etalons!M52</f>
        <v>8.5781523832025641E-2</v>
      </c>
      <c r="C28">
        <f>Etalons!N52</f>
        <v>2.2963095704888303E-2</v>
      </c>
    </row>
    <row r="29" spans="1:3" x14ac:dyDescent="0.3">
      <c r="A29" t="str">
        <f>Etalons!A54</f>
        <v>STF2687</v>
      </c>
      <c r="B29">
        <f>Etalons!M54</f>
        <v>1.0802558355962333E-2</v>
      </c>
      <c r="C29">
        <f>Etalons!N54</f>
        <v>3.6208418911165552E-3</v>
      </c>
    </row>
    <row r="30" spans="1:3" x14ac:dyDescent="0.3">
      <c r="A30" t="str">
        <f>Etalons!A56</f>
        <v>STF2691</v>
      </c>
      <c r="B30">
        <f>Etalons!M56</f>
        <v>2.2982518887104675E-3</v>
      </c>
      <c r="C30">
        <f>Etalons!N56</f>
        <v>2.191897499962181E-3</v>
      </c>
    </row>
    <row r="31" spans="1:3" x14ac:dyDescent="0.3">
      <c r="A31" t="str">
        <f>Etalons!A58</f>
        <v>STF2769AB</v>
      </c>
      <c r="B31">
        <f>Etalons!M58</f>
        <v>3.217526363999923E-2</v>
      </c>
      <c r="C31">
        <f>Etalons!N58</f>
        <v>5.3636341931369458E-2</v>
      </c>
    </row>
    <row r="32" spans="1:3" x14ac:dyDescent="0.3">
      <c r="A32" t="str">
        <f>Etalons!A60</f>
        <v>STF2893</v>
      </c>
      <c r="B32">
        <f>Etalons!M60</f>
        <v>1.7315947440408763E-2</v>
      </c>
      <c r="C32">
        <f>Etalons!N60</f>
        <v>4.0922997578363152E-4</v>
      </c>
    </row>
    <row r="33" spans="1:3" x14ac:dyDescent="0.3">
      <c r="A33" t="str">
        <f>Etalons!A62</f>
        <v>STF2896</v>
      </c>
      <c r="B33">
        <f>Etalons!M62</f>
        <v>1.7015010146621989E-2</v>
      </c>
      <c r="C33">
        <f>Etalons!N62</f>
        <v>3.5767749629300738E-4</v>
      </c>
    </row>
    <row r="34" spans="1:3" x14ac:dyDescent="0.3">
      <c r="A34" t="str">
        <f>Etalons!A64</f>
        <v>STF2922AB</v>
      </c>
      <c r="B34">
        <f>Etalons!M64</f>
        <v>4.3062903723011914E-2</v>
      </c>
      <c r="C34">
        <f>Etalons!N64</f>
        <v>4.3261791187703125E-3</v>
      </c>
    </row>
    <row r="35" spans="1:3" x14ac:dyDescent="0.3">
      <c r="A35" t="str">
        <f>Etalons!A66</f>
        <v>STF2985AB</v>
      </c>
      <c r="B35">
        <f>Etalons!M66</f>
        <v>0.59977182692807673</v>
      </c>
      <c r="C35">
        <f>Etalons!N66</f>
        <v>7.7310267765792418E-2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Etalons</vt:lpstr>
      <vt:lpstr>Ecarts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2016-09-21T20:32:12Z</dcterms:created>
  <dcterms:modified xsi:type="dcterms:W3CDTF">2018-09-25T16:00:25Z</dcterms:modified>
</cp:coreProperties>
</file>